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3095" activeTab="0"/>
  </bookViews>
  <sheets>
    <sheet name="Sheet1" sheetId="1" r:id="rId1"/>
  </sheets>
  <definedNames>
    <definedName name="_xlnm._FilterDatabase" localSheetId="0" hidden="1">'Sheet1'!$F$5:$AC$38</definedName>
    <definedName name="_xlnm.Print_Titles" localSheetId="0">'Sheet1'!$4:$5</definedName>
    <definedName name="QB_BASIS_4" localSheetId="0" hidden="1">'Sheet1'!$AC$3</definedName>
    <definedName name="QB_COLUMN_13101" localSheetId="0" hidden="1">'Sheet1'!$E$5</definedName>
    <definedName name="QB_COLUMN_132101" localSheetId="0" hidden="1">'Sheet1'!$T$5</definedName>
    <definedName name="QB_COLUMN_272101" localSheetId="0" hidden="1">'Sheet1'!$K$5</definedName>
    <definedName name="QB_COLUMN_372101" localSheetId="0" hidden="1">'Sheet1'!$F$5</definedName>
    <definedName name="QB_COLUMN_382200" localSheetId="0" hidden="1">'Sheet1'!$R$4</definedName>
    <definedName name="QB_COLUMN_382201" localSheetId="0" hidden="1">'Sheet1'!$R$5</definedName>
    <definedName name="QB_COLUMN_392200" localSheetId="0" hidden="1">'Sheet1'!$I$4</definedName>
    <definedName name="QB_COLUMN_392201" localSheetId="0" hidden="1">'Sheet1'!$I$5</definedName>
    <definedName name="QB_COLUMN_393101" localSheetId="0" hidden="1">'Sheet1'!$J$5</definedName>
    <definedName name="QB_COLUMN_423011" localSheetId="0" hidden="1">'Sheet1'!$AC$5</definedName>
    <definedName name="QB_COLUMN_452111" localSheetId="0" hidden="1">'Sheet1'!$AB$5</definedName>
    <definedName name="QB_COLUMN_53101" localSheetId="0" hidden="1">'Sheet1'!$S$5</definedName>
    <definedName name="QB_COLUMN_63101" localSheetId="0" hidden="1">'Sheet1'!$M$5</definedName>
    <definedName name="QB_COLUMN_702200" localSheetId="0" hidden="1">'Sheet1'!$Q$4</definedName>
    <definedName name="QB_COLUMN_702201" localSheetId="0" hidden="1">'Sheet1'!$Q$5</definedName>
    <definedName name="QB_COLUMN_712200" localSheetId="0" hidden="1">'Sheet1'!$L$4</definedName>
    <definedName name="QB_COLUMN_712201" localSheetId="0" hidden="1">'Sheet1'!$L$5</definedName>
    <definedName name="QB_COLUMN_722200" localSheetId="0" hidden="1">'Sheet1'!$O$4</definedName>
    <definedName name="QB_COLUMN_722201" localSheetId="0" hidden="1">'Sheet1'!$O$5</definedName>
    <definedName name="QB_COLUMN_732200" localSheetId="0" hidden="1">'Sheet1'!$P$4</definedName>
    <definedName name="QB_COLUMN_732201" localSheetId="0" hidden="1">'Sheet1'!$P$5</definedName>
    <definedName name="QB_COLUMN_742200" localSheetId="0" hidden="1">'Sheet1'!$N$4</definedName>
    <definedName name="QB_COLUMN_742201" localSheetId="0" hidden="1">'Sheet1'!$N$5</definedName>
    <definedName name="QB_COLUMN_752200" localSheetId="0" hidden="1">'Sheet1'!$V$4</definedName>
    <definedName name="QB_COLUMN_752201" localSheetId="0" hidden="1">'Sheet1'!$V$5</definedName>
    <definedName name="QB_COLUMN_762200" localSheetId="0" hidden="1">'Sheet1'!$W$4</definedName>
    <definedName name="QB_COLUMN_762201" localSheetId="0" hidden="1">'Sheet1'!$W$5</definedName>
    <definedName name="QB_COLUMN_772200" localSheetId="0" hidden="1">'Sheet1'!$X$4</definedName>
    <definedName name="QB_COLUMN_772201" localSheetId="0" hidden="1">'Sheet1'!$X$5</definedName>
    <definedName name="QB_COLUMN_782200" localSheetId="0" hidden="1">'Sheet1'!$H$4</definedName>
    <definedName name="QB_COLUMN_782201" localSheetId="0" hidden="1">'Sheet1'!$H$5</definedName>
    <definedName name="QB_COLUMN_792200" localSheetId="0" hidden="1">'Sheet1'!$Y$4</definedName>
    <definedName name="QB_COLUMN_792201" localSheetId="0" hidden="1">'Sheet1'!$Y$5</definedName>
    <definedName name="QB_COLUMN_802200" localSheetId="0" hidden="1">'Sheet1'!$Z$4</definedName>
    <definedName name="QB_COLUMN_802201" localSheetId="0" hidden="1">'Sheet1'!$Z$5</definedName>
    <definedName name="QB_COLUMN_812200" localSheetId="0" hidden="1">'Sheet1'!$G$4</definedName>
    <definedName name="QB_COLUMN_812201" localSheetId="0" hidden="1">'Sheet1'!$G$5</definedName>
    <definedName name="QB_COLUMN_822200" localSheetId="0" hidden="1">'Sheet1'!$U$4</definedName>
    <definedName name="QB_COLUMN_822201" localSheetId="0" hidden="1">'Sheet1'!$U$5</definedName>
    <definedName name="QB_COLUMN_863101" localSheetId="0" hidden="1">'Sheet1'!$AA$5</definedName>
    <definedName name="QB_COMPANY_0" localSheetId="0" hidden="1">'Sheet1'!$A$1</definedName>
    <definedName name="QB_DATA_0" localSheetId="0" hidden="1">'Sheet1'!$7:$7,'Sheet1'!$8:$8,'Sheet1'!$9:$9,'Sheet1'!$10:$10,'Sheet1'!$11:$11,'Sheet1'!$12:$12,'Sheet1'!$16:$16,'Sheet1'!$17:$17,'Sheet1'!$18:$18,'Sheet1'!$19:$19,'Sheet1'!$20:$20,'Sheet1'!$21:$21,'Sheet1'!$22:$22,'Sheet1'!$23:$23,'Sheet1'!$24:$24,'Sheet1'!$25:$25</definedName>
    <definedName name="QB_DATA_1" localSheetId="0" hidden="1">'Sheet1'!$26:$26,'Sheet1'!$27:$27,'Sheet1'!$28:$28,'Sheet1'!$29:$29,'Sheet1'!$30:$30,'Sheet1'!$31:$31,'Sheet1'!$32:$32,'Sheet1'!$33:$33,'Sheet1'!$34:$34,'Sheet1'!$35:$35,'Sheet1'!$36:$36</definedName>
    <definedName name="QB_DATE_1" localSheetId="0" hidden="1">'Sheet1'!$AC$2</definedName>
    <definedName name="QB_FORMULA_0" localSheetId="0" hidden="1">'Sheet1'!$J$7,'Sheet1'!$M$7,'Sheet1'!$S$7,'Sheet1'!$AA$7,'Sheet1'!$AC$7,'Sheet1'!$J$8,'Sheet1'!$M$8,'Sheet1'!$S$8,'Sheet1'!$AA$8,'Sheet1'!$AC$8,'Sheet1'!$J$9,'Sheet1'!$M$9,'Sheet1'!$S$9,'Sheet1'!$AA$9,'Sheet1'!$AC$9,'Sheet1'!$J$10</definedName>
    <definedName name="QB_FORMULA_1" localSheetId="0" hidden="1">'Sheet1'!$M$10,'Sheet1'!$S$10,'Sheet1'!$AA$10,'Sheet1'!$AC$10,'Sheet1'!$J$11,'Sheet1'!$M$11,'Sheet1'!$S$11,'Sheet1'!$AA$11,'Sheet1'!$AC$11,'Sheet1'!$J$12,'Sheet1'!$M$12,'Sheet1'!$S$12,'Sheet1'!$AA$12,'Sheet1'!$AC$12,'Sheet1'!$E$13,'Sheet1'!$F$13</definedName>
    <definedName name="QB_FORMULA_10" localSheetId="0" hidden="1">'Sheet1'!$J$32,'Sheet1'!$M$32,'Sheet1'!$S$32,'Sheet1'!$AA$32,'Sheet1'!$AC$32,'Sheet1'!$J$33,'Sheet1'!$M$33,'Sheet1'!$S$33,'Sheet1'!$AA$33,'Sheet1'!$AC$33,'Sheet1'!$J$34,'Sheet1'!$M$34,'Sheet1'!$S$34,'Sheet1'!$AA$34,'Sheet1'!$AC$34,'Sheet1'!$J$35</definedName>
    <definedName name="QB_FORMULA_11" localSheetId="0" hidden="1">'Sheet1'!$M$35,'Sheet1'!$S$35,'Sheet1'!$AA$35,'Sheet1'!$AC$35,'Sheet1'!$J$36,'Sheet1'!$M$36,'Sheet1'!$S$36,'Sheet1'!$AA$36,'Sheet1'!$AC$36,'Sheet1'!$E$37,'Sheet1'!$F$37,'Sheet1'!$G$37,'Sheet1'!$H$37,'Sheet1'!$I$37,'Sheet1'!$J$37,'Sheet1'!$K$37</definedName>
    <definedName name="QB_FORMULA_12" localSheetId="0" hidden="1">'Sheet1'!$L$37,'Sheet1'!$M$37,'Sheet1'!$N$37,'Sheet1'!$O$37,'Sheet1'!$P$37,'Sheet1'!$Q$37,'Sheet1'!$R$37,'Sheet1'!$S$37,'Sheet1'!$T$37,'Sheet1'!$U$37,'Sheet1'!$V$37,'Sheet1'!$W$37,'Sheet1'!$X$37,'Sheet1'!$Y$37,'Sheet1'!$Z$37,'Sheet1'!$AA$37</definedName>
    <definedName name="QB_FORMULA_13" localSheetId="0" hidden="1">'Sheet1'!$AB$37,'Sheet1'!$AC$37,'Sheet1'!$E$38,'Sheet1'!$F$38,'Sheet1'!$G$38,'Sheet1'!$H$38,'Sheet1'!$I$38,'Sheet1'!$J$38,'Sheet1'!$K$38,'Sheet1'!$L$38,'Sheet1'!$M$38,'Sheet1'!$N$38,'Sheet1'!$O$38,'Sheet1'!$P$38,'Sheet1'!$Q$38,'Sheet1'!$R$38</definedName>
    <definedName name="QB_FORMULA_14" localSheetId="0" hidden="1">'Sheet1'!$S$38,'Sheet1'!$T$38,'Sheet1'!$U$38,'Sheet1'!$V$38,'Sheet1'!$W$38,'Sheet1'!$X$38,'Sheet1'!$Y$38,'Sheet1'!$Z$38,'Sheet1'!$AA$38,'Sheet1'!$AB$38,'Sheet1'!$AC$38</definedName>
    <definedName name="QB_FORMULA_2" localSheetId="0" hidden="1">'Sheet1'!$G$13,'Sheet1'!$H$13,'Sheet1'!$I$13,'Sheet1'!$J$13,'Sheet1'!$K$13,'Sheet1'!$L$13,'Sheet1'!$M$13,'Sheet1'!$N$13,'Sheet1'!$O$13,'Sheet1'!$P$13,'Sheet1'!$Q$13,'Sheet1'!$R$13,'Sheet1'!$S$13,'Sheet1'!$T$13,'Sheet1'!$U$13,'Sheet1'!$V$13</definedName>
    <definedName name="QB_FORMULA_3" localSheetId="0" hidden="1">'Sheet1'!$W$13,'Sheet1'!$X$13,'Sheet1'!$Y$13,'Sheet1'!$Z$13,'Sheet1'!$AA$13,'Sheet1'!$AB$13,'Sheet1'!$AC$13,'Sheet1'!$E$14,'Sheet1'!$F$14,'Sheet1'!$G$14,'Sheet1'!$H$14,'Sheet1'!$I$14,'Sheet1'!$J$14,'Sheet1'!$K$14,'Sheet1'!$L$14,'Sheet1'!$M$14</definedName>
    <definedName name="QB_FORMULA_4" localSheetId="0" hidden="1">'Sheet1'!$N$14,'Sheet1'!$O$14,'Sheet1'!$P$14,'Sheet1'!$Q$14,'Sheet1'!$R$14,'Sheet1'!$S$14,'Sheet1'!$T$14,'Sheet1'!$U$14,'Sheet1'!$V$14,'Sheet1'!$W$14,'Sheet1'!$X$14,'Sheet1'!$Y$14,'Sheet1'!$Z$14,'Sheet1'!$AA$14,'Sheet1'!$AB$14,'Sheet1'!$AC$14</definedName>
    <definedName name="QB_FORMULA_5" localSheetId="0" hidden="1">'Sheet1'!$J$16,'Sheet1'!$M$16,'Sheet1'!$S$16,'Sheet1'!$AA$16,'Sheet1'!$AC$16,'Sheet1'!$J$17,'Sheet1'!$M$17,'Sheet1'!$S$17,'Sheet1'!$AA$17,'Sheet1'!$AC$17,'Sheet1'!$J$18,'Sheet1'!$M$18,'Sheet1'!$S$18,'Sheet1'!$AA$18,'Sheet1'!$AC$18,'Sheet1'!$J$19</definedName>
    <definedName name="QB_FORMULA_6" localSheetId="0" hidden="1">'Sheet1'!$M$19,'Sheet1'!$S$19,'Sheet1'!$AA$19,'Sheet1'!$AC$19,'Sheet1'!$J$20,'Sheet1'!$M$20,'Sheet1'!$S$20,'Sheet1'!$AA$20,'Sheet1'!$AC$20,'Sheet1'!$J$21,'Sheet1'!$M$21,'Sheet1'!$S$21,'Sheet1'!$AA$21,'Sheet1'!$AC$21,'Sheet1'!$J$22,'Sheet1'!$M$22</definedName>
    <definedName name="QB_FORMULA_7" localSheetId="0" hidden="1">'Sheet1'!$S$22,'Sheet1'!$AA$22,'Sheet1'!$AC$22,'Sheet1'!$J$23,'Sheet1'!$M$23,'Sheet1'!$S$23,'Sheet1'!$AA$23,'Sheet1'!$AC$23,'Sheet1'!$J$24,'Sheet1'!$M$24,'Sheet1'!$S$24,'Sheet1'!$AA$24,'Sheet1'!$AC$24,'Sheet1'!$J$25,'Sheet1'!$M$25,'Sheet1'!$S$25</definedName>
    <definedName name="QB_FORMULA_8" localSheetId="0" hidden="1">'Sheet1'!$AA$25,'Sheet1'!$AC$25,'Sheet1'!$J$26,'Sheet1'!$M$26,'Sheet1'!$S$26,'Sheet1'!$AA$26,'Sheet1'!$AC$26,'Sheet1'!$J$27,'Sheet1'!$M$27,'Sheet1'!$S$27,'Sheet1'!$AA$27,'Sheet1'!$AC$27,'Sheet1'!$J$28,'Sheet1'!$M$28,'Sheet1'!$S$28,'Sheet1'!$AA$28</definedName>
    <definedName name="QB_FORMULA_9" localSheetId="0" hidden="1">'Sheet1'!$AC$28,'Sheet1'!$J$29,'Sheet1'!$M$29,'Sheet1'!$S$29,'Sheet1'!$AA$29,'Sheet1'!$AC$29,'Sheet1'!$J$30,'Sheet1'!$M$30,'Sheet1'!$S$30,'Sheet1'!$AA$30,'Sheet1'!$AC$30,'Sheet1'!$J$31,'Sheet1'!$M$31,'Sheet1'!$S$31,'Sheet1'!$AA$31,'Sheet1'!$AC$31</definedName>
    <definedName name="QB_ROW_1082300" localSheetId="0" hidden="1">'Sheet1'!$D$35</definedName>
    <definedName name="QB_ROW_1112300" localSheetId="0" hidden="1">'Sheet1'!$D$26</definedName>
    <definedName name="QB_ROW_1163300" localSheetId="0" hidden="1">'Sheet1'!$D$36</definedName>
    <definedName name="QB_ROW_1173300" localSheetId="0" hidden="1">'Sheet1'!$D$27</definedName>
    <definedName name="QB_ROW_1342300" localSheetId="0" hidden="1">'Sheet1'!$D$12</definedName>
    <definedName name="QB_ROW_183010" localSheetId="0" hidden="1">'Sheet1'!$A$38</definedName>
    <definedName name="QB_ROW_200220" localSheetId="0" hidden="1">'Sheet1'!$C$6</definedName>
    <definedName name="QB_ROW_203220" localSheetId="0" hidden="1">'Sheet1'!$C$13</definedName>
    <definedName name="QB_ROW_210220" localSheetId="0" hidden="1">'Sheet1'!$C$15</definedName>
    <definedName name="QB_ROW_213220" localSheetId="0" hidden="1">'Sheet1'!$C$37</definedName>
    <definedName name="QB_ROW_222300" localSheetId="0" hidden="1">'Sheet1'!$D$7</definedName>
    <definedName name="QB_ROW_282300" localSheetId="0" hidden="1">'Sheet1'!$D$8</definedName>
    <definedName name="QB_ROW_293300" localSheetId="0" hidden="1">'Sheet1'!$D$9</definedName>
    <definedName name="QB_ROW_353300" localSheetId="0" hidden="1">'Sheet1'!$D$10</definedName>
    <definedName name="QB_ROW_393300" localSheetId="0" hidden="1">'Sheet1'!$D$11</definedName>
    <definedName name="QB_ROW_443300" localSheetId="0" hidden="1">'Sheet1'!$D$16</definedName>
    <definedName name="QB_ROW_452300" localSheetId="0" hidden="1">'Sheet1'!$D$17</definedName>
    <definedName name="QB_ROW_473300" localSheetId="0" hidden="1">'Sheet1'!$D$18</definedName>
    <definedName name="QB_ROW_483300" localSheetId="0" hidden="1">'Sheet1'!$D$19</definedName>
    <definedName name="QB_ROW_493300" localSheetId="0" hidden="1">'Sheet1'!$D$21</definedName>
    <definedName name="QB_ROW_502300" localSheetId="0" hidden="1">'Sheet1'!$D$22</definedName>
    <definedName name="QB_ROW_523300" localSheetId="0" hidden="1">'Sheet1'!$D$23</definedName>
    <definedName name="QB_ROW_532300" localSheetId="0" hidden="1">'Sheet1'!$D$24</definedName>
    <definedName name="QB_ROW_552300" localSheetId="0" hidden="1">'Sheet1'!$D$25</definedName>
    <definedName name="QB_ROW_563300" localSheetId="0" hidden="1">'Sheet1'!$D$28</definedName>
    <definedName name="QB_ROW_573300" localSheetId="0" hidden="1">'Sheet1'!$D$29</definedName>
    <definedName name="QB_ROW_592300" localSheetId="0" hidden="1">'Sheet1'!$D$30</definedName>
    <definedName name="QB_ROW_602300" localSheetId="0" hidden="1">'Sheet1'!$D$31</definedName>
    <definedName name="QB_ROW_622300" localSheetId="0" hidden="1">'Sheet1'!$D$33</definedName>
    <definedName name="QB_ROW_632300" localSheetId="0" hidden="1">'Sheet1'!$D$34</definedName>
    <definedName name="QB_ROW_692300" localSheetId="0" hidden="1">'Sheet1'!$D$32</definedName>
    <definedName name="QB_ROW_702300" localSheetId="0" hidden="1">'Sheet1'!$D$20</definedName>
    <definedName name="QB_ROW_863110" localSheetId="0" hidden="1">'Sheet1'!$B$14</definedName>
    <definedName name="QB_SUBTITLE_3" localSheetId="0" hidden="1">'Sheet1'!$A$3</definedName>
    <definedName name="QB_TIME_5" localSheetId="0" hidden="1">'Sheet1'!$AC$1</definedName>
    <definedName name="QB_TITLE_2" localSheetId="0" hidden="1">'Sheet1'!$A$2</definedName>
    <definedName name="QBCANSUPPORTUPDATE" localSheetId="0">TRUE</definedName>
    <definedName name="QBCOMPANYFILENAME" localSheetId="0">"C:\Users\Public\Documents\Intuit\QuickBooks\Upper Midwest Translators and Interpreters Association.QBW"</definedName>
    <definedName name="QBENDDATE" localSheetId="0">20161231</definedName>
    <definedName name="QBHEADERSONSCREEN" localSheetId="0">TRUE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19</definedName>
    <definedName name="QBREPORTCOMPANYID" localSheetId="0">"da15953bfe1546bb9ef820f12efeb99c"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4</definedName>
    <definedName name="QBSTARTDATE" localSheetId="0">20160101</definedName>
  </definedNames>
  <calcPr fullCalcOnLoad="1"/>
</workbook>
</file>

<file path=xl/sharedStrings.xml><?xml version="1.0" encoding="utf-8"?>
<sst xmlns="http://schemas.openxmlformats.org/spreadsheetml/2006/main" count="78" uniqueCount="67">
  <si>
    <t>10:45 AM</t>
  </si>
  <si>
    <t>Upper Midwest Translators and Interpreters Association</t>
  </si>
  <si>
    <t>Statement of Financial Income and Expense</t>
  </si>
  <si>
    <t>Accrual Basis</t>
  </si>
  <si>
    <t>January through December 2016</t>
  </si>
  <si>
    <t>A-Administration</t>
  </si>
  <si>
    <t>AN-Annual Meeting</t>
  </si>
  <si>
    <t>(GP-General programs)</t>
  </si>
  <si>
    <t>GettingIntoCharacter</t>
  </si>
  <si>
    <t>VolunteerPicnic</t>
  </si>
  <si>
    <t>GP-General programs - Other</t>
  </si>
  <si>
    <t>Total GP-General programs</t>
  </si>
  <si>
    <t>Gr-Grants, Scholarships</t>
  </si>
  <si>
    <t>(L-Legal Interpreting)</t>
  </si>
  <si>
    <t>Ethics&amp;Self-Advocacy</t>
  </si>
  <si>
    <t>Total L-Legal Interpreting</t>
  </si>
  <si>
    <t>(M-Medical Interpreting)</t>
  </si>
  <si>
    <t>Brain Injury</t>
  </si>
  <si>
    <t>Genetics Workshop 2</t>
  </si>
  <si>
    <t>Genetics Workshop 3</t>
  </si>
  <si>
    <t>Grief &amp; Trauma 2</t>
  </si>
  <si>
    <t>Gynecology workshop</t>
  </si>
  <si>
    <t>Total M-Medical Interpreting</t>
  </si>
  <si>
    <t>Mb-Membership</t>
  </si>
  <si>
    <t>(SG-Support Groups)</t>
  </si>
  <si>
    <t>Support Group 21Jan17</t>
  </si>
  <si>
    <t>Support group06</t>
  </si>
  <si>
    <t>Support group07</t>
  </si>
  <si>
    <t>Support group08</t>
  </si>
  <si>
    <t>Support group09</t>
  </si>
  <si>
    <t>Support group10</t>
  </si>
  <si>
    <t>Total SG-Support Groups</t>
  </si>
  <si>
    <t>Unclassified</t>
  </si>
  <si>
    <t>TOTAL</t>
  </si>
  <si>
    <t>Income</t>
  </si>
  <si>
    <t>4010 · Individual Contributions</t>
  </si>
  <si>
    <t>4410 · ATA Rebate</t>
  </si>
  <si>
    <t>5200 · Membership Dues</t>
  </si>
  <si>
    <t>5300 · Preregistrations</t>
  </si>
  <si>
    <t>5400 · Walk-in Registrations</t>
  </si>
  <si>
    <t>5650 · Support Groups Revenue</t>
  </si>
  <si>
    <t>Total Income</t>
  </si>
  <si>
    <t>Gross Profit</t>
  </si>
  <si>
    <t>Expense</t>
  </si>
  <si>
    <t>7210 · Honoraria</t>
  </si>
  <si>
    <t>7520 · Accounting Fees</t>
  </si>
  <si>
    <t>7540 · Website Development Fees</t>
  </si>
  <si>
    <t>7550 · Website Maint Fees (IRS= IT)</t>
  </si>
  <si>
    <t>7560 · Contract Srv's (Prof. Services)</t>
  </si>
  <si>
    <t>8110 · Office Supplies</t>
  </si>
  <si>
    <t>8120 · Software and Hardware</t>
  </si>
  <si>
    <t>8135 · ISP Web Hosting</t>
  </si>
  <si>
    <t>8140 · Postage and Shipping</t>
  </si>
  <si>
    <t>8160 · Printing and Copying</t>
  </si>
  <si>
    <t>8170 · Advertising and Promotion</t>
  </si>
  <si>
    <t>8180 · Organizational Memberships</t>
  </si>
  <si>
    <t>8210 · Rent</t>
  </si>
  <si>
    <t>8310 · Travel</t>
  </si>
  <si>
    <t>8330 · Food and Refreshments</t>
  </si>
  <si>
    <t>8510 · Bank Fees</t>
  </si>
  <si>
    <t>8525 · Business Registration Fees</t>
  </si>
  <si>
    <t>8530 · Licenses and Permits</t>
  </si>
  <si>
    <t>8540 · Awards and Recognitions</t>
  </si>
  <si>
    <t>8550 · Scholarships and  Grants</t>
  </si>
  <si>
    <t>8560 · Education and Training Expenses</t>
  </si>
  <si>
    <t>Total Expense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</si>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</sst>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8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 outlineLevelRow="2" outlineLevelCol="1"/>
  <cols>
    <col min="1" max="3" width="3.00390625" style="17" customWidth="1"/>
    <col min="4" max="4" width="32.421875" style="17" customWidth="1"/>
    <col min="5" max="5" width="14.57421875" style="18" bestFit="1" customWidth="1"/>
    <col min="6" max="6" width="20.7109375" style="18" bestFit="1" customWidth="1"/>
    <col min="7" max="8" width="24.140625" style="18" bestFit="1" customWidth="1" outlineLevel="1"/>
    <col min="9" max="9" width="24.421875" style="18" bestFit="1" customWidth="1" outlineLevel="1"/>
    <col min="10" max="10" width="27.421875" style="18" bestFit="1" customWidth="1"/>
    <col min="11" max="11" width="24.7109375" style="18" bestFit="1" customWidth="1"/>
    <col min="12" max="12" width="22.7109375" style="18" bestFit="1" customWidth="1"/>
    <col min="13" max="13" width="26.00390625" style="18" bestFit="1" customWidth="1"/>
    <col min="14" max="18" width="24.8515625" style="18" bestFit="1" customWidth="1" outlineLevel="1"/>
    <col min="19" max="19" width="28.140625" style="18" bestFit="1" customWidth="1"/>
    <col min="20" max="20" width="18.8515625" style="18" bestFit="1" customWidth="1"/>
    <col min="21" max="26" width="22.28125" style="18" bestFit="1" customWidth="1" outlineLevel="1"/>
    <col min="27" max="27" width="25.421875" style="18" bestFit="1" customWidth="1"/>
    <col min="28" max="28" width="15.140625" style="18" bestFit="1" customWidth="1"/>
    <col min="29" max="29" width="11.57421875" style="18" bestFit="1" customWidth="1"/>
  </cols>
  <sheetData>
    <row r="1" spans="1:29" ht="15.75">
      <c r="A1" s="3" t="s">
        <v>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1" t="s">
        <v>0</v>
      </c>
    </row>
    <row r="2" spans="1:29" ht="18">
      <c r="A2" s="4" t="s">
        <v>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2">
        <v>43822</v>
      </c>
    </row>
    <row r="3" spans="1:29" ht="12.75">
      <c r="A3" s="5" t="s">
        <v>4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1" t="s">
        <v>3</v>
      </c>
    </row>
    <row r="4" spans="1:29" s="15" customFormat="1" ht="12.75">
      <c r="A4" s="13"/>
      <c r="B4" s="13"/>
      <c r="C4" s="13"/>
      <c r="D4" s="13"/>
      <c r="E4" s="14"/>
      <c r="F4" s="14"/>
      <c r="G4" s="13" t="s">
        <v>8</v>
      </c>
      <c r="H4" s="13" t="s">
        <v>9</v>
      </c>
      <c r="I4" s="13" t="s">
        <v>10</v>
      </c>
      <c r="J4" s="14"/>
      <c r="K4" s="14"/>
      <c r="L4" s="13" t="s">
        <v>14</v>
      </c>
      <c r="M4" s="14"/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4"/>
      <c r="T4" s="14"/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4"/>
      <c r="AB4" s="14"/>
      <c r="AC4" s="14"/>
    </row>
    <row r="5" spans="1:29" s="15" customFormat="1" ht="13.5" thickBot="1">
      <c r="A5" s="13"/>
      <c r="B5" s="13"/>
      <c r="C5" s="13"/>
      <c r="D5" s="13"/>
      <c r="E5" s="16" t="s">
        <v>5</v>
      </c>
      <c r="F5" s="16" t="s">
        <v>6</v>
      </c>
      <c r="G5" s="16" t="s">
        <v>7</v>
      </c>
      <c r="H5" s="16" t="s">
        <v>7</v>
      </c>
      <c r="I5" s="16" t="s">
        <v>7</v>
      </c>
      <c r="J5" s="16" t="s">
        <v>11</v>
      </c>
      <c r="K5" s="16" t="s">
        <v>12</v>
      </c>
      <c r="L5" s="16" t="s">
        <v>13</v>
      </c>
      <c r="M5" s="16" t="s">
        <v>15</v>
      </c>
      <c r="N5" s="16" t="s">
        <v>16</v>
      </c>
      <c r="O5" s="16" t="s">
        <v>16</v>
      </c>
      <c r="P5" s="16" t="s">
        <v>16</v>
      </c>
      <c r="Q5" s="16" t="s">
        <v>16</v>
      </c>
      <c r="R5" s="16" t="s">
        <v>16</v>
      </c>
      <c r="S5" s="16" t="s">
        <v>22</v>
      </c>
      <c r="T5" s="16" t="s">
        <v>23</v>
      </c>
      <c r="U5" s="16" t="s">
        <v>24</v>
      </c>
      <c r="V5" s="16" t="s">
        <v>24</v>
      </c>
      <c r="W5" s="16" t="s">
        <v>24</v>
      </c>
      <c r="X5" s="16" t="s">
        <v>24</v>
      </c>
      <c r="Y5" s="16" t="s">
        <v>24</v>
      </c>
      <c r="Z5" s="16" t="s">
        <v>24</v>
      </c>
      <c r="AA5" s="16" t="s">
        <v>31</v>
      </c>
      <c r="AB5" s="16" t="s">
        <v>32</v>
      </c>
      <c r="AC5" s="16" t="s">
        <v>33</v>
      </c>
    </row>
    <row r="6" spans="1:29" ht="13.5" outlineLevel="1" thickTop="1">
      <c r="A6" s="2"/>
      <c r="B6" s="2"/>
      <c r="C6" s="2" t="s">
        <v>34</v>
      </c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outlineLevel="1">
      <c r="A7" s="2"/>
      <c r="B7" s="2"/>
      <c r="C7" s="2"/>
      <c r="D7" s="2" t="s">
        <v>35</v>
      </c>
      <c r="E7" s="6">
        <v>100</v>
      </c>
      <c r="F7" s="6">
        <v>0</v>
      </c>
      <c r="G7" s="6">
        <v>0</v>
      </c>
      <c r="H7" s="6">
        <v>0</v>
      </c>
      <c r="I7" s="6">
        <v>0</v>
      </c>
      <c r="J7" s="6">
        <f>ROUND(SUM(G7:I7),5)</f>
        <v>0</v>
      </c>
      <c r="K7" s="6">
        <v>0</v>
      </c>
      <c r="L7" s="6">
        <v>0</v>
      </c>
      <c r="M7" s="6">
        <f>L7</f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f>ROUND(SUM(N7:R7),5)</f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f>ROUND(SUM(U7:Z7),5)</f>
        <v>0</v>
      </c>
      <c r="AB7" s="6">
        <v>0</v>
      </c>
      <c r="AC7" s="6">
        <f>ROUND(SUM(E7:F7)+SUM(J7:K7)+M7+SUM(S7:T7)+SUM(AA7:AB7),5)</f>
        <v>100</v>
      </c>
    </row>
    <row r="8" spans="1:29" ht="12.75" outlineLevel="1">
      <c r="A8" s="2"/>
      <c r="B8" s="2"/>
      <c r="C8" s="2"/>
      <c r="D8" s="2" t="s">
        <v>36</v>
      </c>
      <c r="E8" s="6">
        <v>865.5</v>
      </c>
      <c r="F8" s="6">
        <v>0</v>
      </c>
      <c r="G8" s="6">
        <v>0</v>
      </c>
      <c r="H8" s="6">
        <v>0</v>
      </c>
      <c r="I8" s="6">
        <v>0</v>
      </c>
      <c r="J8" s="6">
        <f>ROUND(SUM(G8:I8),5)</f>
        <v>0</v>
      </c>
      <c r="K8" s="6">
        <v>0</v>
      </c>
      <c r="L8" s="6">
        <v>0</v>
      </c>
      <c r="M8" s="6">
        <f>L8</f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f>ROUND(SUM(N8:R8),5)</f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f>ROUND(SUM(U8:Z8),5)</f>
        <v>0</v>
      </c>
      <c r="AB8" s="6">
        <v>0</v>
      </c>
      <c r="AC8" s="6">
        <f>ROUND(SUM(E8:F8)+SUM(J8:K8)+M8+SUM(S8:T8)+SUM(AA8:AB8),5)</f>
        <v>865.5</v>
      </c>
    </row>
    <row r="9" spans="1:29" ht="12.75" outlineLevel="1">
      <c r="A9" s="2"/>
      <c r="B9" s="2"/>
      <c r="C9" s="2"/>
      <c r="D9" s="2" t="s">
        <v>37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>ROUND(SUM(G9:I9),5)</f>
        <v>0</v>
      </c>
      <c r="K9" s="6">
        <v>0</v>
      </c>
      <c r="L9" s="6">
        <v>0</v>
      </c>
      <c r="M9" s="6">
        <f>L9</f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f>ROUND(SUM(N9:R9),5)</f>
        <v>0</v>
      </c>
      <c r="T9" s="6">
        <v>6480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f>ROUND(SUM(U9:Z9),5)</f>
        <v>0</v>
      </c>
      <c r="AB9" s="6">
        <v>0</v>
      </c>
      <c r="AC9" s="6">
        <f>ROUND(SUM(E9:F9)+SUM(J9:K9)+M9+SUM(S9:T9)+SUM(AA9:AB9),5)</f>
        <v>6480</v>
      </c>
    </row>
    <row r="10" spans="1:29" ht="12.75" outlineLevel="1">
      <c r="A10" s="2"/>
      <c r="B10" s="2"/>
      <c r="C10" s="2"/>
      <c r="D10" s="2" t="s">
        <v>38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>ROUND(SUM(G10:I10),5)</f>
        <v>0</v>
      </c>
      <c r="K10" s="6">
        <v>0</v>
      </c>
      <c r="L10" s="6">
        <v>840</v>
      </c>
      <c r="M10" s="6">
        <f>L10</f>
        <v>840</v>
      </c>
      <c r="N10" s="6">
        <v>1145</v>
      </c>
      <c r="O10" s="6">
        <v>730</v>
      </c>
      <c r="P10" s="6">
        <v>1640</v>
      </c>
      <c r="Q10" s="6">
        <v>740</v>
      </c>
      <c r="R10" s="6">
        <v>0</v>
      </c>
      <c r="S10" s="6">
        <f>ROUND(SUM(N10:R10),5)</f>
        <v>4255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f>ROUND(SUM(U10:Z10),5)</f>
        <v>0</v>
      </c>
      <c r="AB10" s="6">
        <v>0</v>
      </c>
      <c r="AC10" s="6">
        <f>ROUND(SUM(E10:F10)+SUM(J10:K10)+M10+SUM(S10:T10)+SUM(AA10:AB10),5)</f>
        <v>5095</v>
      </c>
    </row>
    <row r="11" spans="1:29" ht="12.75" outlineLevel="1">
      <c r="A11" s="2"/>
      <c r="B11" s="2"/>
      <c r="C11" s="2"/>
      <c r="D11" s="2" t="s">
        <v>39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>ROUND(SUM(G11:I11),5)</f>
        <v>0</v>
      </c>
      <c r="K11" s="6">
        <v>0</v>
      </c>
      <c r="L11" s="6">
        <v>470</v>
      </c>
      <c r="M11" s="6">
        <f>L11</f>
        <v>470</v>
      </c>
      <c r="N11" s="6">
        <v>0</v>
      </c>
      <c r="O11" s="6">
        <v>0</v>
      </c>
      <c r="P11" s="6">
        <v>0</v>
      </c>
      <c r="Q11" s="6">
        <v>375</v>
      </c>
      <c r="R11" s="6">
        <v>20</v>
      </c>
      <c r="S11" s="6">
        <f>ROUND(SUM(N11:R11),5)</f>
        <v>395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f>ROUND(SUM(U11:Z11),5)</f>
        <v>0</v>
      </c>
      <c r="AB11" s="6">
        <v>0</v>
      </c>
      <c r="AC11" s="6">
        <f>ROUND(SUM(E11:F11)+SUM(J11:K11)+M11+SUM(S11:T11)+SUM(AA11:AB11),5)</f>
        <v>865</v>
      </c>
    </row>
    <row r="12" spans="1:29" ht="13.5" outlineLevel="1" thickBot="1">
      <c r="A12" s="2"/>
      <c r="B12" s="2"/>
      <c r="C12" s="2"/>
      <c r="D12" s="2" t="s">
        <v>40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f>ROUND(SUM(G12:I12),5)</f>
        <v>0</v>
      </c>
      <c r="K12" s="7">
        <v>0</v>
      </c>
      <c r="L12" s="7">
        <v>0</v>
      </c>
      <c r="M12" s="7">
        <f>L12</f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>ROUND(SUM(N12:R12),5)</f>
        <v>0</v>
      </c>
      <c r="T12" s="7">
        <v>0</v>
      </c>
      <c r="U12" s="7">
        <v>0</v>
      </c>
      <c r="V12" s="7">
        <v>5</v>
      </c>
      <c r="W12" s="7">
        <v>10</v>
      </c>
      <c r="X12" s="7">
        <v>155</v>
      </c>
      <c r="Y12" s="7">
        <v>110</v>
      </c>
      <c r="Z12" s="7">
        <v>110</v>
      </c>
      <c r="AA12" s="7">
        <f>ROUND(SUM(U12:Z12),5)</f>
        <v>390</v>
      </c>
      <c r="AB12" s="7">
        <v>0</v>
      </c>
      <c r="AC12" s="7">
        <f>ROUND(SUM(E12:F12)+SUM(J12:K12)+M12+SUM(S12:T12)+SUM(AA12:AB12),5)</f>
        <v>390</v>
      </c>
    </row>
    <row r="13" spans="1:29" ht="13.5" thickBot="1">
      <c r="A13" s="2"/>
      <c r="B13" s="2"/>
      <c r="C13" s="2" t="s">
        <v>41</v>
      </c>
      <c r="D13" s="2"/>
      <c r="E13" s="8">
        <f>ROUND(SUM(E6:E12),5)</f>
        <v>965.5</v>
      </c>
      <c r="F13" s="8">
        <f>ROUND(SUM(F6:F12),5)</f>
        <v>0</v>
      </c>
      <c r="G13" s="8">
        <f>ROUND(SUM(G6:G12),5)</f>
        <v>0</v>
      </c>
      <c r="H13" s="8">
        <f>ROUND(SUM(H6:H12),5)</f>
        <v>0</v>
      </c>
      <c r="I13" s="8">
        <f>ROUND(SUM(I6:I12),5)</f>
        <v>0</v>
      </c>
      <c r="J13" s="8">
        <f>ROUND(SUM(G13:I13),5)</f>
        <v>0</v>
      </c>
      <c r="K13" s="8">
        <f>ROUND(SUM(K6:K12),5)</f>
        <v>0</v>
      </c>
      <c r="L13" s="8">
        <f>ROUND(SUM(L6:L12),5)</f>
        <v>1310</v>
      </c>
      <c r="M13" s="8">
        <f>L13</f>
        <v>1310</v>
      </c>
      <c r="N13" s="8">
        <f>ROUND(SUM(N6:N12),5)</f>
        <v>1145</v>
      </c>
      <c r="O13" s="8">
        <f>ROUND(SUM(O6:O12),5)</f>
        <v>730</v>
      </c>
      <c r="P13" s="8">
        <f>ROUND(SUM(P6:P12),5)</f>
        <v>1640</v>
      </c>
      <c r="Q13" s="8">
        <f>ROUND(SUM(Q6:Q12),5)</f>
        <v>1115</v>
      </c>
      <c r="R13" s="8">
        <f>ROUND(SUM(R6:R12),5)</f>
        <v>20</v>
      </c>
      <c r="S13" s="8">
        <f>ROUND(SUM(N13:R13),5)</f>
        <v>4650</v>
      </c>
      <c r="T13" s="8">
        <f>ROUND(SUM(T6:T12),5)</f>
        <v>6480</v>
      </c>
      <c r="U13" s="8">
        <f>ROUND(SUM(U6:U12),5)</f>
        <v>0</v>
      </c>
      <c r="V13" s="8">
        <f>ROUND(SUM(V6:V12),5)</f>
        <v>5</v>
      </c>
      <c r="W13" s="8">
        <f>ROUND(SUM(W6:W12),5)</f>
        <v>10</v>
      </c>
      <c r="X13" s="8">
        <f>ROUND(SUM(X6:X12),5)</f>
        <v>155</v>
      </c>
      <c r="Y13" s="8">
        <f>ROUND(SUM(Y6:Y12),5)</f>
        <v>110</v>
      </c>
      <c r="Z13" s="8">
        <f>ROUND(SUM(Z6:Z12),5)</f>
        <v>110</v>
      </c>
      <c r="AA13" s="8">
        <f>ROUND(SUM(U13:Z13),5)</f>
        <v>390</v>
      </c>
      <c r="AB13" s="8">
        <f>ROUND(SUM(AB6:AB12),5)</f>
        <v>0</v>
      </c>
      <c r="AC13" s="8">
        <f>ROUND(SUM(E13:F13)+SUM(J13:K13)+M13+SUM(S13:T13)+SUM(AA13:AB13),5)</f>
        <v>13795.5</v>
      </c>
    </row>
    <row r="14" spans="1:29" ht="12.75" outlineLevel="1">
      <c r="A14" s="2"/>
      <c r="B14" s="2" t="s">
        <v>42</v>
      </c>
      <c r="C14" s="2"/>
      <c r="D14" s="2"/>
      <c r="E14" s="6">
        <f>E13</f>
        <v>965.5</v>
      </c>
      <c r="F14" s="6">
        <f>F13</f>
        <v>0</v>
      </c>
      <c r="G14" s="6">
        <f>G13</f>
        <v>0</v>
      </c>
      <c r="H14" s="6">
        <f>H13</f>
        <v>0</v>
      </c>
      <c r="I14" s="6">
        <f>I13</f>
        <v>0</v>
      </c>
      <c r="J14" s="6">
        <f>ROUND(SUM(G14:I14),5)</f>
        <v>0</v>
      </c>
      <c r="K14" s="6">
        <f>K13</f>
        <v>0</v>
      </c>
      <c r="L14" s="6">
        <f>L13</f>
        <v>1310</v>
      </c>
      <c r="M14" s="6">
        <f>L14</f>
        <v>1310</v>
      </c>
      <c r="N14" s="6">
        <f>N13</f>
        <v>1145</v>
      </c>
      <c r="O14" s="6">
        <f>O13</f>
        <v>730</v>
      </c>
      <c r="P14" s="6">
        <f>P13</f>
        <v>1640</v>
      </c>
      <c r="Q14" s="6">
        <f>Q13</f>
        <v>1115</v>
      </c>
      <c r="R14" s="6">
        <f>R13</f>
        <v>20</v>
      </c>
      <c r="S14" s="6">
        <f>ROUND(SUM(N14:R14),5)</f>
        <v>4650</v>
      </c>
      <c r="T14" s="6">
        <f>T13</f>
        <v>6480</v>
      </c>
      <c r="U14" s="6">
        <f>U13</f>
        <v>0</v>
      </c>
      <c r="V14" s="6">
        <f>V13</f>
        <v>5</v>
      </c>
      <c r="W14" s="6">
        <f>W13</f>
        <v>10</v>
      </c>
      <c r="X14" s="6">
        <f>X13</f>
        <v>155</v>
      </c>
      <c r="Y14" s="6">
        <f>Y13</f>
        <v>110</v>
      </c>
      <c r="Z14" s="6">
        <f>Z13</f>
        <v>110</v>
      </c>
      <c r="AA14" s="6">
        <f>ROUND(SUM(U14:Z14),5)</f>
        <v>390</v>
      </c>
      <c r="AB14" s="6">
        <f>AB13</f>
        <v>0</v>
      </c>
      <c r="AC14" s="6">
        <f>ROUND(SUM(E14:F14)+SUM(J14:K14)+M14+SUM(S14:T14)+SUM(AA14:AB14),5)</f>
        <v>13795.5</v>
      </c>
    </row>
    <row r="15" spans="1:29" ht="12.75" outlineLevel="2">
      <c r="A15" s="2"/>
      <c r="B15" s="2"/>
      <c r="C15" s="2" t="s">
        <v>43</v>
      </c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outlineLevel="2">
      <c r="A16" s="2"/>
      <c r="B16" s="2"/>
      <c r="C16" s="2"/>
      <c r="D16" s="2" t="s">
        <v>44</v>
      </c>
      <c r="E16" s="6">
        <v>0</v>
      </c>
      <c r="F16" s="6">
        <v>0</v>
      </c>
      <c r="G16" s="6">
        <v>150</v>
      </c>
      <c r="H16" s="6">
        <v>0</v>
      </c>
      <c r="I16" s="6">
        <v>0</v>
      </c>
      <c r="J16" s="6">
        <f>ROUND(SUM(G16:I16),5)</f>
        <v>150</v>
      </c>
      <c r="K16" s="6">
        <v>0</v>
      </c>
      <c r="L16" s="6">
        <v>200</v>
      </c>
      <c r="M16" s="6">
        <f>L16</f>
        <v>200</v>
      </c>
      <c r="N16" s="6">
        <v>200</v>
      </c>
      <c r="O16" s="6">
        <v>0</v>
      </c>
      <c r="P16" s="6">
        <v>0</v>
      </c>
      <c r="Q16" s="6">
        <v>150</v>
      </c>
      <c r="R16" s="6">
        <v>0</v>
      </c>
      <c r="S16" s="6">
        <f>ROUND(SUM(N16:R16),5)</f>
        <v>350</v>
      </c>
      <c r="T16" s="6">
        <v>0</v>
      </c>
      <c r="U16" s="6">
        <v>50</v>
      </c>
      <c r="V16" s="6">
        <v>0</v>
      </c>
      <c r="W16" s="6">
        <v>0</v>
      </c>
      <c r="X16" s="6">
        <v>50</v>
      </c>
      <c r="Y16" s="6">
        <v>0</v>
      </c>
      <c r="Z16" s="6">
        <v>50</v>
      </c>
      <c r="AA16" s="6">
        <f>ROUND(SUM(U16:Z16),5)</f>
        <v>150</v>
      </c>
      <c r="AB16" s="6">
        <v>0</v>
      </c>
      <c r="AC16" s="6">
        <f>ROUND(SUM(E16:F16)+SUM(J16:K16)+M16+SUM(S16:T16)+SUM(AA16:AB16),5)</f>
        <v>850</v>
      </c>
    </row>
    <row r="17" spans="1:29" ht="12.75" outlineLevel="2">
      <c r="A17" s="2"/>
      <c r="B17" s="2"/>
      <c r="C17" s="2"/>
      <c r="D17" s="2" t="s">
        <v>45</v>
      </c>
      <c r="E17" s="6">
        <v>1879.92</v>
      </c>
      <c r="F17" s="6">
        <v>0</v>
      </c>
      <c r="G17" s="6">
        <v>0</v>
      </c>
      <c r="H17" s="6">
        <v>0</v>
      </c>
      <c r="I17" s="6">
        <v>0</v>
      </c>
      <c r="J17" s="6">
        <f>ROUND(SUM(G17:I17),5)</f>
        <v>0</v>
      </c>
      <c r="K17" s="6">
        <v>0</v>
      </c>
      <c r="L17" s="6">
        <v>0</v>
      </c>
      <c r="M17" s="6">
        <f>L17</f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f>ROUND(SUM(N17:R17),5)</f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f>ROUND(SUM(U17:Z17),5)</f>
        <v>0</v>
      </c>
      <c r="AB17" s="6">
        <v>0</v>
      </c>
      <c r="AC17" s="6">
        <f>ROUND(SUM(E17:F17)+SUM(J17:K17)+M17+SUM(S17:T17)+SUM(AA17:AB17),5)</f>
        <v>1879.92</v>
      </c>
    </row>
    <row r="18" spans="1:29" ht="12.75" outlineLevel="2">
      <c r="A18" s="2"/>
      <c r="B18" s="2"/>
      <c r="C18" s="2"/>
      <c r="D18" s="2" t="s">
        <v>46</v>
      </c>
      <c r="E18" s="6">
        <v>117.94</v>
      </c>
      <c r="F18" s="6">
        <v>0</v>
      </c>
      <c r="G18" s="6">
        <v>0</v>
      </c>
      <c r="H18" s="6">
        <v>0</v>
      </c>
      <c r="I18" s="6">
        <v>142.31</v>
      </c>
      <c r="J18" s="6">
        <f>ROUND(SUM(G18:I18),5)</f>
        <v>142.31</v>
      </c>
      <c r="K18" s="6">
        <v>0</v>
      </c>
      <c r="L18" s="6">
        <v>0</v>
      </c>
      <c r="M18" s="6">
        <f>L18</f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f>ROUND(SUM(N18:R18),5)</f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f>ROUND(SUM(U18:Z18),5)</f>
        <v>0</v>
      </c>
      <c r="AB18" s="6">
        <v>0</v>
      </c>
      <c r="AC18" s="6">
        <f>ROUND(SUM(E18:F18)+SUM(J18:K18)+M18+SUM(S18:T18)+SUM(AA18:AB18),5)</f>
        <v>260.25</v>
      </c>
    </row>
    <row r="19" spans="1:29" ht="12.75" outlineLevel="2">
      <c r="A19" s="2"/>
      <c r="B19" s="2"/>
      <c r="C19" s="2"/>
      <c r="D19" s="2" t="s">
        <v>47</v>
      </c>
      <c r="E19" s="6">
        <v>14.25</v>
      </c>
      <c r="F19" s="6">
        <v>0</v>
      </c>
      <c r="G19" s="6">
        <v>0</v>
      </c>
      <c r="H19" s="6">
        <v>0</v>
      </c>
      <c r="I19" s="6">
        <v>0</v>
      </c>
      <c r="J19" s="6">
        <f>ROUND(SUM(G19:I19),5)</f>
        <v>0</v>
      </c>
      <c r="K19" s="6">
        <v>0</v>
      </c>
      <c r="L19" s="6">
        <v>0</v>
      </c>
      <c r="M19" s="6">
        <f>L19</f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f>ROUND(SUM(N19:R19),5)</f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f>ROUND(SUM(U19:Z19),5)</f>
        <v>0</v>
      </c>
      <c r="AB19" s="6">
        <v>0</v>
      </c>
      <c r="AC19" s="6">
        <f>ROUND(SUM(E19:F19)+SUM(J19:K19)+M19+SUM(S19:T19)+SUM(AA19:AB19),5)</f>
        <v>14.25</v>
      </c>
    </row>
    <row r="20" spans="1:29" ht="12.75" outlineLevel="2">
      <c r="A20" s="2"/>
      <c r="B20" s="2"/>
      <c r="C20" s="2"/>
      <c r="D20" s="2" t="s">
        <v>48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ROUND(SUM(G20:I20),5)</f>
        <v>0</v>
      </c>
      <c r="K20" s="6">
        <v>0</v>
      </c>
      <c r="L20" s="6">
        <v>0</v>
      </c>
      <c r="M20" s="6">
        <f>L20</f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>ROUND(SUM(N20:R20),5)</f>
        <v>0</v>
      </c>
      <c r="T20" s="6">
        <v>0</v>
      </c>
      <c r="U20" s="6">
        <v>0</v>
      </c>
      <c r="V20" s="6">
        <v>0</v>
      </c>
      <c r="W20" s="6">
        <v>180</v>
      </c>
      <c r="X20" s="6">
        <v>0</v>
      </c>
      <c r="Y20" s="6">
        <v>180</v>
      </c>
      <c r="Z20" s="6">
        <v>0</v>
      </c>
      <c r="AA20" s="6">
        <f>ROUND(SUM(U20:Z20),5)</f>
        <v>360</v>
      </c>
      <c r="AB20" s="6">
        <v>0</v>
      </c>
      <c r="AC20" s="6">
        <f>ROUND(SUM(E20:F20)+SUM(J20:K20)+M20+SUM(S20:T20)+SUM(AA20:AB20),5)</f>
        <v>360</v>
      </c>
    </row>
    <row r="21" spans="1:29" ht="12.75" outlineLevel="2">
      <c r="A21" s="2"/>
      <c r="B21" s="2"/>
      <c r="C21" s="2"/>
      <c r="D21" s="2" t="s">
        <v>49</v>
      </c>
      <c r="E21" s="6">
        <v>43.42</v>
      </c>
      <c r="F21" s="6">
        <v>0</v>
      </c>
      <c r="G21" s="6">
        <v>0</v>
      </c>
      <c r="H21" s="6">
        <v>6.44</v>
      </c>
      <c r="I21" s="6">
        <v>0</v>
      </c>
      <c r="J21" s="6">
        <f>ROUND(SUM(G21:I21),5)</f>
        <v>6.44</v>
      </c>
      <c r="K21" s="6">
        <v>0</v>
      </c>
      <c r="L21" s="6">
        <v>0</v>
      </c>
      <c r="M21" s="6">
        <f>L21</f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>ROUND(SUM(N21:R21),5)</f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f>ROUND(SUM(U21:Z21),5)</f>
        <v>0</v>
      </c>
      <c r="AB21" s="6">
        <v>0</v>
      </c>
      <c r="AC21" s="6">
        <f>ROUND(SUM(E21:F21)+SUM(J21:K21)+M21+SUM(S21:T21)+SUM(AA21:AB21),5)</f>
        <v>49.86</v>
      </c>
    </row>
    <row r="22" spans="1:29" ht="12.75" outlineLevel="2">
      <c r="A22" s="2"/>
      <c r="B22" s="2"/>
      <c r="C22" s="2"/>
      <c r="D22" s="2" t="s">
        <v>50</v>
      </c>
      <c r="E22" s="6">
        <v>384</v>
      </c>
      <c r="F22" s="6">
        <v>0</v>
      </c>
      <c r="G22" s="6">
        <v>0</v>
      </c>
      <c r="H22" s="6">
        <v>0</v>
      </c>
      <c r="I22" s="6">
        <v>0</v>
      </c>
      <c r="J22" s="6">
        <f>ROUND(SUM(G22:I22),5)</f>
        <v>0</v>
      </c>
      <c r="K22" s="6">
        <v>0</v>
      </c>
      <c r="L22" s="6">
        <v>0</v>
      </c>
      <c r="M22" s="6">
        <f>L22</f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f>ROUND(SUM(N22:R22),5)</f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f>ROUND(SUM(U22:Z22),5)</f>
        <v>0</v>
      </c>
      <c r="AB22" s="6">
        <v>0</v>
      </c>
      <c r="AC22" s="6">
        <f>ROUND(SUM(E22:F22)+SUM(J22:K22)+M22+SUM(S22:T22)+SUM(AA22:AB22),5)</f>
        <v>384</v>
      </c>
    </row>
    <row r="23" spans="1:29" ht="12.75" outlineLevel="2">
      <c r="A23" s="2"/>
      <c r="B23" s="2"/>
      <c r="C23" s="2"/>
      <c r="D23" s="2" t="s">
        <v>51</v>
      </c>
      <c r="E23" s="6">
        <v>341.68</v>
      </c>
      <c r="F23" s="6">
        <v>0</v>
      </c>
      <c r="G23" s="6">
        <v>0</v>
      </c>
      <c r="H23" s="6">
        <v>0</v>
      </c>
      <c r="I23" s="6">
        <v>935.1</v>
      </c>
      <c r="J23" s="6">
        <f>ROUND(SUM(G23:I23),5)</f>
        <v>935.1</v>
      </c>
      <c r="K23" s="6">
        <v>0</v>
      </c>
      <c r="L23" s="6">
        <v>0</v>
      </c>
      <c r="M23" s="6">
        <f>L23</f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>ROUND(SUM(N23:R23),5)</f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f>ROUND(SUM(U23:Z23),5)</f>
        <v>0</v>
      </c>
      <c r="AB23" s="6">
        <v>0</v>
      </c>
      <c r="AC23" s="6">
        <f>ROUND(SUM(E23:F23)+SUM(J23:K23)+M23+SUM(S23:T23)+SUM(AA23:AB23),5)</f>
        <v>1276.78</v>
      </c>
    </row>
    <row r="24" spans="1:29" ht="12.75" outlineLevel="2">
      <c r="A24" s="2"/>
      <c r="B24" s="2"/>
      <c r="C24" s="2"/>
      <c r="D24" s="2" t="s">
        <v>52</v>
      </c>
      <c r="E24" s="6">
        <v>24.23</v>
      </c>
      <c r="F24" s="6">
        <v>0</v>
      </c>
      <c r="G24" s="6">
        <v>0</v>
      </c>
      <c r="H24" s="6">
        <v>0</v>
      </c>
      <c r="I24" s="6">
        <v>0</v>
      </c>
      <c r="J24" s="6">
        <f>ROUND(SUM(G24:I24),5)</f>
        <v>0</v>
      </c>
      <c r="K24" s="6">
        <v>0</v>
      </c>
      <c r="L24" s="6">
        <v>0</v>
      </c>
      <c r="M24" s="6">
        <f>L24</f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>ROUND(SUM(N24:R24),5)</f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f>ROUND(SUM(U24:Z24),5)</f>
        <v>0</v>
      </c>
      <c r="AB24" s="6">
        <v>0</v>
      </c>
      <c r="AC24" s="6">
        <f>ROUND(SUM(E24:F24)+SUM(J24:K24)+M24+SUM(S24:T24)+SUM(AA24:AB24),5)</f>
        <v>24.23</v>
      </c>
    </row>
    <row r="25" spans="1:29" ht="12.75" outlineLevel="2">
      <c r="A25" s="2"/>
      <c r="B25" s="2"/>
      <c r="C25" s="2"/>
      <c r="D25" s="2" t="s">
        <v>53</v>
      </c>
      <c r="E25" s="6">
        <v>56.06</v>
      </c>
      <c r="F25" s="6">
        <v>0</v>
      </c>
      <c r="G25" s="6">
        <v>0</v>
      </c>
      <c r="H25" s="6">
        <v>0</v>
      </c>
      <c r="I25" s="6">
        <v>0</v>
      </c>
      <c r="J25" s="6">
        <f>ROUND(SUM(G25:I25),5)</f>
        <v>0</v>
      </c>
      <c r="K25" s="6">
        <v>0</v>
      </c>
      <c r="L25" s="6">
        <v>279.22</v>
      </c>
      <c r="M25" s="6">
        <f>L25</f>
        <v>279.22</v>
      </c>
      <c r="N25" s="6">
        <v>196.9</v>
      </c>
      <c r="O25" s="6">
        <v>0</v>
      </c>
      <c r="P25" s="6">
        <v>222.65</v>
      </c>
      <c r="Q25" s="6">
        <v>85.65</v>
      </c>
      <c r="R25" s="6">
        <v>0</v>
      </c>
      <c r="S25" s="6">
        <f>ROUND(SUM(N25:R25),5)</f>
        <v>505.2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f>ROUND(SUM(U25:Z25),5)</f>
        <v>0</v>
      </c>
      <c r="AB25" s="6">
        <v>0</v>
      </c>
      <c r="AC25" s="6">
        <f>ROUND(SUM(E25:F25)+SUM(J25:K25)+M25+SUM(S25:T25)+SUM(AA25:AB25),5)</f>
        <v>840.48</v>
      </c>
    </row>
    <row r="26" spans="1:29" ht="12.75" outlineLevel="2">
      <c r="A26" s="2"/>
      <c r="B26" s="2"/>
      <c r="C26" s="2"/>
      <c r="D26" s="2" t="s">
        <v>54</v>
      </c>
      <c r="E26" s="6">
        <v>0</v>
      </c>
      <c r="F26" s="6">
        <v>921.8</v>
      </c>
      <c r="G26" s="6">
        <v>0</v>
      </c>
      <c r="H26" s="6">
        <v>0</v>
      </c>
      <c r="I26" s="6">
        <v>0</v>
      </c>
      <c r="J26" s="6">
        <f>ROUND(SUM(G26:I26),5)</f>
        <v>0</v>
      </c>
      <c r="K26" s="6">
        <v>0</v>
      </c>
      <c r="L26" s="6">
        <v>0</v>
      </c>
      <c r="M26" s="6">
        <f>L26</f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f>ROUND(SUM(N26:R26),5)</f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f>ROUND(SUM(U26:Z26),5)</f>
        <v>0</v>
      </c>
      <c r="AB26" s="6">
        <v>0</v>
      </c>
      <c r="AC26" s="6">
        <f>ROUND(SUM(E26:F26)+SUM(J26:K26)+M26+SUM(S26:T26)+SUM(AA26:AB26),5)</f>
        <v>921.8</v>
      </c>
    </row>
    <row r="27" spans="1:29" ht="12.75" outlineLevel="2">
      <c r="A27" s="2"/>
      <c r="B27" s="2"/>
      <c r="C27" s="2"/>
      <c r="D27" s="2" t="s">
        <v>55</v>
      </c>
      <c r="E27" s="6">
        <v>240</v>
      </c>
      <c r="F27" s="6">
        <v>0</v>
      </c>
      <c r="G27" s="6">
        <v>0</v>
      </c>
      <c r="H27" s="6">
        <v>0</v>
      </c>
      <c r="I27" s="6">
        <v>0</v>
      </c>
      <c r="J27" s="6">
        <f>ROUND(SUM(G27:I27),5)</f>
        <v>0</v>
      </c>
      <c r="K27" s="6">
        <v>0</v>
      </c>
      <c r="L27" s="6">
        <v>0</v>
      </c>
      <c r="M27" s="6">
        <f>L27</f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>ROUND(SUM(N27:R27),5)</f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f>ROUND(SUM(U27:Z27),5)</f>
        <v>0</v>
      </c>
      <c r="AB27" s="6">
        <v>0</v>
      </c>
      <c r="AC27" s="6">
        <f>ROUND(SUM(E27:F27)+SUM(J27:K27)+M27+SUM(S27:T27)+SUM(AA27:AB27),5)</f>
        <v>240</v>
      </c>
    </row>
    <row r="28" spans="1:29" ht="12.75" outlineLevel="2">
      <c r="A28" s="2"/>
      <c r="B28" s="2"/>
      <c r="C28" s="2"/>
      <c r="D28" s="2" t="s">
        <v>56</v>
      </c>
      <c r="E28" s="6">
        <v>25</v>
      </c>
      <c r="F28" s="6">
        <v>0</v>
      </c>
      <c r="G28" s="6">
        <v>0</v>
      </c>
      <c r="H28" s="6">
        <v>0</v>
      </c>
      <c r="I28" s="6">
        <v>0</v>
      </c>
      <c r="J28" s="6">
        <f>ROUND(SUM(G28:I28),5)</f>
        <v>0</v>
      </c>
      <c r="K28" s="6">
        <v>0</v>
      </c>
      <c r="L28" s="6">
        <v>0</v>
      </c>
      <c r="M28" s="6">
        <f>L28</f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f>ROUND(SUM(N28:R28),5)</f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f>ROUND(SUM(U28:Z28),5)</f>
        <v>0</v>
      </c>
      <c r="AB28" s="6">
        <v>0</v>
      </c>
      <c r="AC28" s="6">
        <f>ROUND(SUM(E28:F28)+SUM(J28:K28)+M28+SUM(S28:T28)+SUM(AA28:AB28),5)</f>
        <v>25</v>
      </c>
    </row>
    <row r="29" spans="1:29" ht="12.75" outlineLevel="2">
      <c r="A29" s="2"/>
      <c r="B29" s="2"/>
      <c r="C29" s="2"/>
      <c r="D29" s="2" t="s">
        <v>57</v>
      </c>
      <c r="E29" s="6">
        <v>18.01</v>
      </c>
      <c r="F29" s="6">
        <v>0</v>
      </c>
      <c r="G29" s="6">
        <v>0</v>
      </c>
      <c r="H29" s="6">
        <v>0</v>
      </c>
      <c r="I29" s="6">
        <v>0</v>
      </c>
      <c r="J29" s="6">
        <f>ROUND(SUM(G29:I29),5)</f>
        <v>0</v>
      </c>
      <c r="K29" s="6">
        <v>0</v>
      </c>
      <c r="L29" s="6">
        <v>385.6</v>
      </c>
      <c r="M29" s="6">
        <f>L29</f>
        <v>385.6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f>ROUND(SUM(N29:R29),5)</f>
        <v>0</v>
      </c>
      <c r="T29" s="6">
        <v>0</v>
      </c>
      <c r="U29" s="6">
        <v>0</v>
      </c>
      <c r="V29" s="6">
        <v>0</v>
      </c>
      <c r="W29" s="6">
        <v>62.1</v>
      </c>
      <c r="X29" s="6">
        <v>0</v>
      </c>
      <c r="Y29" s="6">
        <v>0</v>
      </c>
      <c r="Z29" s="6">
        <v>0</v>
      </c>
      <c r="AA29" s="6">
        <f>ROUND(SUM(U29:Z29),5)</f>
        <v>62.1</v>
      </c>
      <c r="AB29" s="6">
        <v>0</v>
      </c>
      <c r="AC29" s="6">
        <f>ROUND(SUM(E29:F29)+SUM(J29:K29)+M29+SUM(S29:T29)+SUM(AA29:AB29),5)</f>
        <v>465.71</v>
      </c>
    </row>
    <row r="30" spans="1:29" ht="12.75" outlineLevel="2">
      <c r="A30" s="2"/>
      <c r="B30" s="2"/>
      <c r="C30" s="2"/>
      <c r="D30" s="2" t="s">
        <v>58</v>
      </c>
      <c r="E30" s="6">
        <v>0</v>
      </c>
      <c r="F30" s="6">
        <v>113.68</v>
      </c>
      <c r="G30" s="6">
        <v>0</v>
      </c>
      <c r="H30" s="6">
        <v>186.19</v>
      </c>
      <c r="I30" s="6">
        <v>0</v>
      </c>
      <c r="J30" s="6">
        <f>ROUND(SUM(G30:I30),5)</f>
        <v>186.19</v>
      </c>
      <c r="K30" s="6">
        <v>0</v>
      </c>
      <c r="L30" s="6">
        <v>137.68</v>
      </c>
      <c r="M30" s="6">
        <f>L30</f>
        <v>137.68</v>
      </c>
      <c r="N30" s="6">
        <v>242.76</v>
      </c>
      <c r="O30" s="6">
        <v>60.51</v>
      </c>
      <c r="P30" s="6">
        <v>138.58</v>
      </c>
      <c r="Q30" s="6">
        <v>226.7</v>
      </c>
      <c r="R30" s="6">
        <v>0</v>
      </c>
      <c r="S30" s="6">
        <f>ROUND(SUM(N30:R30),5)</f>
        <v>668.55</v>
      </c>
      <c r="T30" s="6">
        <v>0</v>
      </c>
      <c r="U30" s="6">
        <v>0</v>
      </c>
      <c r="V30" s="6">
        <v>0</v>
      </c>
      <c r="W30" s="6">
        <v>15.25</v>
      </c>
      <c r="X30" s="6">
        <v>46.49</v>
      </c>
      <c r="Y30" s="6">
        <v>18.25</v>
      </c>
      <c r="Z30" s="6">
        <v>16.08</v>
      </c>
      <c r="AA30" s="6">
        <f>ROUND(SUM(U30:Z30),5)</f>
        <v>96.07</v>
      </c>
      <c r="AB30" s="6">
        <v>0</v>
      </c>
      <c r="AC30" s="6">
        <f>ROUND(SUM(E30:F30)+SUM(J30:K30)+M30+SUM(S30:T30)+SUM(AA30:AB30),5)</f>
        <v>1202.17</v>
      </c>
    </row>
    <row r="31" spans="1:29" ht="12.75" outlineLevel="2">
      <c r="A31" s="2"/>
      <c r="B31" s="2"/>
      <c r="C31" s="2"/>
      <c r="D31" s="2" t="s">
        <v>59</v>
      </c>
      <c r="E31" s="6">
        <v>347.2</v>
      </c>
      <c r="F31" s="6">
        <v>0</v>
      </c>
      <c r="G31" s="6">
        <v>0</v>
      </c>
      <c r="H31" s="6">
        <v>0</v>
      </c>
      <c r="I31" s="6">
        <v>0</v>
      </c>
      <c r="J31" s="6">
        <f>ROUND(SUM(G31:I31),5)</f>
        <v>0</v>
      </c>
      <c r="K31" s="6">
        <v>0</v>
      </c>
      <c r="L31" s="6">
        <v>0</v>
      </c>
      <c r="M31" s="6">
        <f>L31</f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f>ROUND(SUM(N31:R31),5)</f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f>ROUND(SUM(U31:Z31),5)</f>
        <v>0</v>
      </c>
      <c r="AB31" s="6">
        <v>0</v>
      </c>
      <c r="AC31" s="6">
        <f>ROUND(SUM(E31:F31)+SUM(J31:K31)+M31+SUM(S31:T31)+SUM(AA31:AB31),5)</f>
        <v>347.2</v>
      </c>
    </row>
    <row r="32" spans="1:29" ht="12.75" outlineLevel="2">
      <c r="A32" s="2"/>
      <c r="B32" s="2"/>
      <c r="C32" s="2"/>
      <c r="D32" s="2" t="s">
        <v>60</v>
      </c>
      <c r="E32" s="6">
        <v>25</v>
      </c>
      <c r="F32" s="6">
        <v>0</v>
      </c>
      <c r="G32" s="6">
        <v>0</v>
      </c>
      <c r="H32" s="6">
        <v>0</v>
      </c>
      <c r="I32" s="6">
        <v>0</v>
      </c>
      <c r="J32" s="6">
        <f>ROUND(SUM(G32:I32),5)</f>
        <v>0</v>
      </c>
      <c r="K32" s="6">
        <v>0</v>
      </c>
      <c r="L32" s="6">
        <v>0</v>
      </c>
      <c r="M32" s="6">
        <f>L32</f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f>ROUND(SUM(N32:R32),5)</f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f>ROUND(SUM(U32:Z32),5)</f>
        <v>0</v>
      </c>
      <c r="AB32" s="6">
        <v>0</v>
      </c>
      <c r="AC32" s="6">
        <f>ROUND(SUM(E32:F32)+SUM(J32:K32)+M32+SUM(S32:T32)+SUM(AA32:AB32),5)</f>
        <v>25</v>
      </c>
    </row>
    <row r="33" spans="1:29" ht="12.75" outlineLevel="2">
      <c r="A33" s="2"/>
      <c r="B33" s="2"/>
      <c r="C33" s="2"/>
      <c r="D33" s="2" t="s">
        <v>61</v>
      </c>
      <c r="E33" s="6">
        <v>145</v>
      </c>
      <c r="F33" s="6">
        <v>0</v>
      </c>
      <c r="G33" s="6">
        <v>0</v>
      </c>
      <c r="H33" s="6">
        <v>0</v>
      </c>
      <c r="I33" s="6">
        <v>0</v>
      </c>
      <c r="J33" s="6">
        <f>ROUND(SUM(G33:I33),5)</f>
        <v>0</v>
      </c>
      <c r="K33" s="6">
        <v>0</v>
      </c>
      <c r="L33" s="6">
        <v>0</v>
      </c>
      <c r="M33" s="6">
        <f>L33</f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f>ROUND(SUM(N33:R33),5)</f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f>ROUND(SUM(U33:Z33),5)</f>
        <v>0</v>
      </c>
      <c r="AB33" s="6">
        <v>0</v>
      </c>
      <c r="AC33" s="6">
        <f>ROUND(SUM(E33:F33)+SUM(J33:K33)+M33+SUM(S33:T33)+SUM(AA33:AB33),5)</f>
        <v>145</v>
      </c>
    </row>
    <row r="34" spans="1:29" ht="12.75" outlineLevel="2">
      <c r="A34" s="2"/>
      <c r="B34" s="2"/>
      <c r="C34" s="2"/>
      <c r="D34" s="2" t="s">
        <v>62</v>
      </c>
      <c r="E34" s="6">
        <v>283.09</v>
      </c>
      <c r="F34" s="6">
        <v>0</v>
      </c>
      <c r="G34" s="6">
        <v>0</v>
      </c>
      <c r="H34" s="6">
        <v>0</v>
      </c>
      <c r="I34" s="6">
        <v>0</v>
      </c>
      <c r="J34" s="6">
        <f>ROUND(SUM(G34:I34),5)</f>
        <v>0</v>
      </c>
      <c r="K34" s="6">
        <v>0</v>
      </c>
      <c r="L34" s="6">
        <v>0</v>
      </c>
      <c r="M34" s="6">
        <f>L34</f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f>ROUND(SUM(N34:R34),5)</f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f>ROUND(SUM(U34:Z34),5)</f>
        <v>0</v>
      </c>
      <c r="AB34" s="6">
        <v>0</v>
      </c>
      <c r="AC34" s="6">
        <f>ROUND(SUM(E34:F34)+SUM(J34:K34)+M34+SUM(S34:T34)+SUM(AA34:AB34),5)</f>
        <v>283.09</v>
      </c>
    </row>
    <row r="35" spans="1:29" ht="12.75" outlineLevel="2">
      <c r="A35" s="2"/>
      <c r="B35" s="2"/>
      <c r="C35" s="2"/>
      <c r="D35" s="2" t="s">
        <v>63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>ROUND(SUM(G35:I35),5)</f>
        <v>0</v>
      </c>
      <c r="K35" s="6">
        <v>2400</v>
      </c>
      <c r="L35" s="6">
        <v>0</v>
      </c>
      <c r="M35" s="6">
        <f>L35</f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f>ROUND(SUM(N35:R35),5)</f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f>ROUND(SUM(U35:Z35),5)</f>
        <v>0</v>
      </c>
      <c r="AB35" s="6">
        <v>0</v>
      </c>
      <c r="AC35" s="6">
        <f>ROUND(SUM(E35:F35)+SUM(J35:K35)+M35+SUM(S35:T35)+SUM(AA35:AB35),5)</f>
        <v>2400</v>
      </c>
    </row>
    <row r="36" spans="1:29" ht="13.5" outlineLevel="2" thickBot="1">
      <c r="A36" s="2"/>
      <c r="B36" s="2"/>
      <c r="C36" s="2"/>
      <c r="D36" s="2" t="s">
        <v>64</v>
      </c>
      <c r="E36" s="7">
        <v>954.57</v>
      </c>
      <c r="F36" s="7">
        <v>0</v>
      </c>
      <c r="G36" s="7">
        <v>0</v>
      </c>
      <c r="H36" s="7">
        <v>0</v>
      </c>
      <c r="I36" s="7">
        <v>0</v>
      </c>
      <c r="J36" s="7">
        <f>ROUND(SUM(G36:I36),5)</f>
        <v>0</v>
      </c>
      <c r="K36" s="7">
        <v>0</v>
      </c>
      <c r="L36" s="7">
        <v>0</v>
      </c>
      <c r="M36" s="7">
        <f>L36</f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f>ROUND(SUM(N36:R36),5)</f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ROUND(SUM(U36:Z36),5)</f>
        <v>0</v>
      </c>
      <c r="AB36" s="7">
        <v>0</v>
      </c>
      <c r="AC36" s="7">
        <f>ROUND(SUM(E36:F36)+SUM(J36:K36)+M36+SUM(S36:T36)+SUM(AA36:AB36),5)</f>
        <v>954.57</v>
      </c>
    </row>
    <row r="37" spans="1:29" ht="13.5" outlineLevel="1" thickBot="1">
      <c r="A37" s="2"/>
      <c r="B37" s="2"/>
      <c r="C37" s="2" t="s">
        <v>65</v>
      </c>
      <c r="D37" s="2"/>
      <c r="E37" s="8">
        <f>ROUND(SUM(E15:E36),5)</f>
        <v>4899.37</v>
      </c>
      <c r="F37" s="8">
        <f>ROUND(SUM(F15:F36),5)</f>
        <v>1035.48</v>
      </c>
      <c r="G37" s="8">
        <f>ROUND(SUM(G15:G36),5)</f>
        <v>150</v>
      </c>
      <c r="H37" s="8">
        <f>ROUND(SUM(H15:H36),5)</f>
        <v>192.63</v>
      </c>
      <c r="I37" s="8">
        <f>ROUND(SUM(I15:I36),5)</f>
        <v>1077.41</v>
      </c>
      <c r="J37" s="8">
        <f>ROUND(SUM(G37:I37),5)</f>
        <v>1420.04</v>
      </c>
      <c r="K37" s="8">
        <f>ROUND(SUM(K15:K36),5)</f>
        <v>2400</v>
      </c>
      <c r="L37" s="8">
        <f>ROUND(SUM(L15:L36),5)</f>
        <v>1002.5</v>
      </c>
      <c r="M37" s="8">
        <f>L37</f>
        <v>1002.5</v>
      </c>
      <c r="N37" s="8">
        <f>ROUND(SUM(N15:N36),5)</f>
        <v>639.66</v>
      </c>
      <c r="O37" s="8">
        <f>ROUND(SUM(O15:O36),5)</f>
        <v>60.51</v>
      </c>
      <c r="P37" s="8">
        <f>ROUND(SUM(P15:P36),5)</f>
        <v>361.23</v>
      </c>
      <c r="Q37" s="8">
        <f>ROUND(SUM(Q15:Q36),5)</f>
        <v>462.35</v>
      </c>
      <c r="R37" s="8">
        <f>ROUND(SUM(R15:R36),5)</f>
        <v>0</v>
      </c>
      <c r="S37" s="8">
        <f>ROUND(SUM(N37:R37),5)</f>
        <v>1523.75</v>
      </c>
      <c r="T37" s="8">
        <f>ROUND(SUM(T15:T36),5)</f>
        <v>0</v>
      </c>
      <c r="U37" s="8">
        <f>ROUND(SUM(U15:U36),5)</f>
        <v>50</v>
      </c>
      <c r="V37" s="8">
        <f>ROUND(SUM(V15:V36),5)</f>
        <v>0</v>
      </c>
      <c r="W37" s="8">
        <f>ROUND(SUM(W15:W36),5)</f>
        <v>257.35</v>
      </c>
      <c r="X37" s="8">
        <f>ROUND(SUM(X15:X36),5)</f>
        <v>96.49</v>
      </c>
      <c r="Y37" s="8">
        <f>ROUND(SUM(Y15:Y36),5)</f>
        <v>198.25</v>
      </c>
      <c r="Z37" s="8">
        <f>ROUND(SUM(Z15:Z36),5)</f>
        <v>66.08</v>
      </c>
      <c r="AA37" s="8">
        <f>ROUND(SUM(U37:Z37),5)</f>
        <v>668.17</v>
      </c>
      <c r="AB37" s="8">
        <f>ROUND(SUM(AB15:AB36),5)</f>
        <v>0</v>
      </c>
      <c r="AC37" s="8">
        <f>ROUND(SUM(E37:F37)+SUM(J37:K37)+M37+SUM(S37:T37)+SUM(AA37:AB37),5)</f>
        <v>12949.31</v>
      </c>
    </row>
    <row r="38" spans="1:29" s="10" customFormat="1" ht="12" thickBot="1">
      <c r="A38" s="2" t="s">
        <v>66</v>
      </c>
      <c r="B38" s="2"/>
      <c r="C38" s="2"/>
      <c r="D38" s="2"/>
      <c r="E38" s="9">
        <f>ROUND(E14-E37,5)</f>
        <v>-3933.87</v>
      </c>
      <c r="F38" s="9">
        <f>ROUND(F14-F37,5)</f>
        <v>-1035.48</v>
      </c>
      <c r="G38" s="9">
        <f>ROUND(G14-G37,5)</f>
        <v>-150</v>
      </c>
      <c r="H38" s="9">
        <f>ROUND(H14-H37,5)</f>
        <v>-192.63</v>
      </c>
      <c r="I38" s="9">
        <f>ROUND(I14-I37,5)</f>
        <v>-1077.41</v>
      </c>
      <c r="J38" s="9">
        <f>ROUND(SUM(G38:I38),5)</f>
        <v>-1420.04</v>
      </c>
      <c r="K38" s="9">
        <f>ROUND(K14-K37,5)</f>
        <v>-2400</v>
      </c>
      <c r="L38" s="9">
        <f>ROUND(L14-L37,5)</f>
        <v>307.5</v>
      </c>
      <c r="M38" s="9">
        <f>L38</f>
        <v>307.5</v>
      </c>
      <c r="N38" s="9">
        <f>ROUND(N14-N37,5)</f>
        <v>505.34</v>
      </c>
      <c r="O38" s="9">
        <f>ROUND(O14-O37,5)</f>
        <v>669.49</v>
      </c>
      <c r="P38" s="9">
        <f>ROUND(P14-P37,5)</f>
        <v>1278.77</v>
      </c>
      <c r="Q38" s="9">
        <f>ROUND(Q14-Q37,5)</f>
        <v>652.65</v>
      </c>
      <c r="R38" s="9">
        <f>ROUND(R14-R37,5)</f>
        <v>20</v>
      </c>
      <c r="S38" s="9">
        <f>ROUND(SUM(N38:R38),5)</f>
        <v>3126.25</v>
      </c>
      <c r="T38" s="9">
        <f>ROUND(T14-T37,5)</f>
        <v>6480</v>
      </c>
      <c r="U38" s="9">
        <f>ROUND(U14-U37,5)</f>
        <v>-50</v>
      </c>
      <c r="V38" s="9">
        <f>ROUND(V14-V37,5)</f>
        <v>5</v>
      </c>
      <c r="W38" s="9">
        <f>ROUND(W14-W37,5)</f>
        <v>-247.35</v>
      </c>
      <c r="X38" s="9">
        <f>ROUND(X14-X37,5)</f>
        <v>58.51</v>
      </c>
      <c r="Y38" s="9">
        <f>ROUND(Y14-Y37,5)</f>
        <v>-88.25</v>
      </c>
      <c r="Z38" s="9">
        <f>ROUND(Z14-Z37,5)</f>
        <v>43.92</v>
      </c>
      <c r="AA38" s="9">
        <f>ROUND(SUM(U38:Z38),5)</f>
        <v>-278.17</v>
      </c>
      <c r="AB38" s="9">
        <f>ROUND(AB14-AB37,5)</f>
        <v>0</v>
      </c>
      <c r="AC38" s="9">
        <f>ROUND(SUM(E38:F38)+SUM(J38:K38)+M38+SUM(S38:T38)+SUM(AA38:AB38),5)</f>
        <v>846.19</v>
      </c>
    </row>
    <row r="39" ht="13.5" thickTop="1"/>
  </sheetData>
  <autoFilter ref="F5:AC38"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Coats Translation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Coats</dc:creator>
  <cp:keywords/>
  <dc:description/>
  <cp:lastModifiedBy>David A. Coats</cp:lastModifiedBy>
  <dcterms:created xsi:type="dcterms:W3CDTF">2019-12-23T16:45:06Z</dcterms:created>
  <dcterms:modified xsi:type="dcterms:W3CDTF">2019-12-23T16:46:24Z</dcterms:modified>
  <cp:category/>
  <cp:version/>
  <cp:contentType/>
  <cp:contentStatus/>
</cp:coreProperties>
</file>