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5635" windowHeight="12810" activeTab="0"/>
  </bookViews>
  <sheets>
    <sheet name="Sheet1" sheetId="1" r:id="rId1"/>
  </sheets>
  <definedNames>
    <definedName name="_xlnm._FilterDatabase" localSheetId="0" hidden="1">'Sheet1'!$F$5:$Y$35</definedName>
    <definedName name="_xlnm.Print_Titles" localSheetId="0">'Sheet1'!$4:$5</definedName>
    <definedName name="QB_BASIS_4" localSheetId="0" hidden="1">'Sheet1'!$Y$3</definedName>
    <definedName name="QB_COLUMN_13101" localSheetId="0" hidden="1">'Sheet1'!$E$5</definedName>
    <definedName name="QB_COLUMN_132101" localSheetId="0" hidden="1">'Sheet1'!$T$5</definedName>
    <definedName name="QB_COLUMN_272101" localSheetId="0" hidden="1">'Sheet1'!$M$5</definedName>
    <definedName name="QB_COLUMN_33101" localSheetId="0" hidden="1">'Sheet1'!$G$5</definedName>
    <definedName name="QB_COLUMN_392200" localSheetId="0" hidden="1">'Sheet1'!$K$4</definedName>
    <definedName name="QB_COLUMN_392201" localSheetId="0" hidden="1">'Sheet1'!$K$5</definedName>
    <definedName name="QB_COLUMN_393101" localSheetId="0" hidden="1">'Sheet1'!$L$5</definedName>
    <definedName name="QB_COLUMN_423011" localSheetId="0" hidden="1">'Sheet1'!$Y$5</definedName>
    <definedName name="QB_COLUMN_53101" localSheetId="0" hidden="1">'Sheet1'!$S$5</definedName>
    <definedName name="QB_COLUMN_742200" localSheetId="0" hidden="1">'Sheet1'!$O$4</definedName>
    <definedName name="QB_COLUMN_742201" localSheetId="0" hidden="1">'Sheet1'!$O$5</definedName>
    <definedName name="QB_COLUMN_782200" localSheetId="0" hidden="1">'Sheet1'!$J$4</definedName>
    <definedName name="QB_COLUMN_782201" localSheetId="0" hidden="1">'Sheet1'!$J$5</definedName>
    <definedName name="QB_COLUMN_812200" localSheetId="0" hidden="1">'Sheet1'!$I$4</definedName>
    <definedName name="QB_COLUMN_812201" localSheetId="0" hidden="1">'Sheet1'!$I$5</definedName>
    <definedName name="QB_COLUMN_822200" localSheetId="0" hidden="1">'Sheet1'!$V$4</definedName>
    <definedName name="QB_COLUMN_822201" localSheetId="0" hidden="1">'Sheet1'!$V$5</definedName>
    <definedName name="QB_COLUMN_832200" localSheetId="0" hidden="1">'Sheet1'!$P$4</definedName>
    <definedName name="QB_COLUMN_832201" localSheetId="0" hidden="1">'Sheet1'!$P$5</definedName>
    <definedName name="QB_COLUMN_842200" localSheetId="0" hidden="1">'Sheet1'!$N$4</definedName>
    <definedName name="QB_COLUMN_842201" localSheetId="0" hidden="1">'Sheet1'!$N$5</definedName>
    <definedName name="QB_COLUMN_852200" localSheetId="0" hidden="1">'Sheet1'!$H$4</definedName>
    <definedName name="QB_COLUMN_852201" localSheetId="0" hidden="1">'Sheet1'!$H$5</definedName>
    <definedName name="QB_COLUMN_863101" localSheetId="0" hidden="1">'Sheet1'!$X$5</definedName>
    <definedName name="QB_COLUMN_872200" localSheetId="0" hidden="1">'Sheet1'!$Q$4</definedName>
    <definedName name="QB_COLUMN_872201" localSheetId="0" hidden="1">'Sheet1'!$Q$5</definedName>
    <definedName name="QB_COLUMN_882200" localSheetId="0" hidden="1">'Sheet1'!$U$4</definedName>
    <definedName name="QB_COLUMN_882201" localSheetId="0" hidden="1">'Sheet1'!$U$5</definedName>
    <definedName name="QB_COLUMN_892200" localSheetId="0" hidden="1">'Sheet1'!$W$4</definedName>
    <definedName name="QB_COLUMN_892201" localSheetId="0" hidden="1">'Sheet1'!$W$5</definedName>
    <definedName name="QB_COLUMN_912200" localSheetId="0" hidden="1">'Sheet1'!$F$4</definedName>
    <definedName name="QB_COLUMN_912201" localSheetId="0" hidden="1">'Sheet1'!$F$5</definedName>
    <definedName name="QB_COLUMN_922200" localSheetId="0" hidden="1">'Sheet1'!$R$4</definedName>
    <definedName name="QB_COLUMN_922201" localSheetId="0" hidden="1">'Sheet1'!$R$5</definedName>
    <definedName name="QB_COMPANY_0" localSheetId="0" hidden="1">'Sheet1'!$A$1</definedName>
    <definedName name="QB_DATA_0" localSheetId="0" hidden="1">'Sheet1'!$7:$7,'Sheet1'!$8:$8,'Sheet1'!$9:$9,'Sheet1'!$10:$10,'Sheet1'!$11:$11,'Sheet1'!$15:$15,'Sheet1'!$16:$16,'Sheet1'!$17:$17,'Sheet1'!$18:$18,'Sheet1'!$19:$19,'Sheet1'!$20:$20,'Sheet1'!$21:$21,'Sheet1'!$22:$22,'Sheet1'!$23:$23,'Sheet1'!$24:$24,'Sheet1'!$25:$25</definedName>
    <definedName name="QB_DATA_1" localSheetId="0" hidden="1">'Sheet1'!$26:$26,'Sheet1'!$27:$27,'Sheet1'!$28:$28,'Sheet1'!$29:$29,'Sheet1'!$30:$30,'Sheet1'!$31:$31,'Sheet1'!$32:$32,'Sheet1'!$33:$33</definedName>
    <definedName name="QB_DATE_1" localSheetId="0" hidden="1">'Sheet1'!$Y$2</definedName>
    <definedName name="QB_FORMULA_0" localSheetId="0" hidden="1">'Sheet1'!$G$7,'Sheet1'!$L$7,'Sheet1'!$S$7,'Sheet1'!$X$7,'Sheet1'!$Y$7,'Sheet1'!$G$8,'Sheet1'!$L$8,'Sheet1'!$S$8,'Sheet1'!$X$8,'Sheet1'!$Y$8,'Sheet1'!$G$9,'Sheet1'!$L$9,'Sheet1'!$S$9,'Sheet1'!$X$9,'Sheet1'!$Y$9,'Sheet1'!$G$10</definedName>
    <definedName name="QB_FORMULA_1" localSheetId="0" hidden="1">'Sheet1'!$L$10,'Sheet1'!$S$10,'Sheet1'!$X$10,'Sheet1'!$Y$10,'Sheet1'!$G$11,'Sheet1'!$L$11,'Sheet1'!$S$11,'Sheet1'!$X$11,'Sheet1'!$Y$11,'Sheet1'!$E$12,'Sheet1'!$F$12,'Sheet1'!$G$12,'Sheet1'!$H$12,'Sheet1'!$I$12,'Sheet1'!$J$12,'Sheet1'!$K$12</definedName>
    <definedName name="QB_FORMULA_10" localSheetId="0" hidden="1">'Sheet1'!$X$33,'Sheet1'!$Y$33,'Sheet1'!$E$34,'Sheet1'!$F$34,'Sheet1'!$G$34,'Sheet1'!$H$34,'Sheet1'!$I$34,'Sheet1'!$J$34,'Sheet1'!$K$34,'Sheet1'!$L$34,'Sheet1'!$M$34,'Sheet1'!$N$34,'Sheet1'!$O$34,'Sheet1'!$P$34,'Sheet1'!$Q$34,'Sheet1'!$R$34</definedName>
    <definedName name="QB_FORMULA_11" localSheetId="0" hidden="1">'Sheet1'!$S$34,'Sheet1'!$T$34,'Sheet1'!$U$34,'Sheet1'!$V$34,'Sheet1'!$W$34,'Sheet1'!$X$34,'Sheet1'!$Y$34,'Sheet1'!$E$35,'Sheet1'!$F$35,'Sheet1'!$G$35,'Sheet1'!$H$35,'Sheet1'!$I$35,'Sheet1'!$J$35,'Sheet1'!$K$35,'Sheet1'!$L$35,'Sheet1'!$M$35</definedName>
    <definedName name="QB_FORMULA_12" localSheetId="0" hidden="1">'Sheet1'!$N$35,'Sheet1'!$O$35,'Sheet1'!$P$35,'Sheet1'!$Q$35,'Sheet1'!$R$35,'Sheet1'!$S$35,'Sheet1'!$T$35,'Sheet1'!$U$35,'Sheet1'!$V$35,'Sheet1'!$W$35,'Sheet1'!$X$35,'Sheet1'!$Y$35</definedName>
    <definedName name="QB_FORMULA_2" localSheetId="0" hidden="1">'Sheet1'!$L$12,'Sheet1'!$M$12,'Sheet1'!$N$12,'Sheet1'!$O$12,'Sheet1'!$P$12,'Sheet1'!$Q$12,'Sheet1'!$R$12,'Sheet1'!$S$12,'Sheet1'!$T$12,'Sheet1'!$U$12,'Sheet1'!$V$12,'Sheet1'!$W$12,'Sheet1'!$X$12,'Sheet1'!$Y$12,'Sheet1'!$E$13,'Sheet1'!$F$13</definedName>
    <definedName name="QB_FORMULA_3" localSheetId="0" hidden="1">'Sheet1'!$G$13,'Sheet1'!$H$13,'Sheet1'!$I$13,'Sheet1'!$J$13,'Sheet1'!$K$13,'Sheet1'!$L$13,'Sheet1'!$M$13,'Sheet1'!$N$13,'Sheet1'!$O$13,'Sheet1'!$P$13,'Sheet1'!$Q$13,'Sheet1'!$R$13,'Sheet1'!$S$13,'Sheet1'!$T$13,'Sheet1'!$U$13,'Sheet1'!$V$13</definedName>
    <definedName name="QB_FORMULA_4" localSheetId="0" hidden="1">'Sheet1'!$W$13,'Sheet1'!$X$13,'Sheet1'!$Y$13,'Sheet1'!$G$15,'Sheet1'!$L$15,'Sheet1'!$S$15,'Sheet1'!$X$15,'Sheet1'!$Y$15,'Sheet1'!$G$16,'Sheet1'!$L$16,'Sheet1'!$S$16,'Sheet1'!$X$16,'Sheet1'!$Y$16,'Sheet1'!$G$17,'Sheet1'!$L$17,'Sheet1'!$S$17</definedName>
    <definedName name="QB_FORMULA_5" localSheetId="0" hidden="1">'Sheet1'!$X$17,'Sheet1'!$Y$17,'Sheet1'!$G$18,'Sheet1'!$L$18,'Sheet1'!$S$18,'Sheet1'!$X$18,'Sheet1'!$Y$18,'Sheet1'!$G$19,'Sheet1'!$L$19,'Sheet1'!$S$19,'Sheet1'!$X$19,'Sheet1'!$Y$19,'Sheet1'!$G$20,'Sheet1'!$L$20,'Sheet1'!$S$20,'Sheet1'!$X$20</definedName>
    <definedName name="QB_FORMULA_6" localSheetId="0" hidden="1">'Sheet1'!$Y$20,'Sheet1'!$G$21,'Sheet1'!$L$21,'Sheet1'!$S$21,'Sheet1'!$X$21,'Sheet1'!$Y$21,'Sheet1'!$G$22,'Sheet1'!$L$22,'Sheet1'!$S$22,'Sheet1'!$X$22,'Sheet1'!$Y$22,'Sheet1'!$G$23,'Sheet1'!$L$23,'Sheet1'!$S$23,'Sheet1'!$X$23,'Sheet1'!$Y$23</definedName>
    <definedName name="QB_FORMULA_7" localSheetId="0" hidden="1">'Sheet1'!$G$24,'Sheet1'!$L$24,'Sheet1'!$S$24,'Sheet1'!$X$24,'Sheet1'!$Y$24,'Sheet1'!$G$25,'Sheet1'!$L$25,'Sheet1'!$S$25,'Sheet1'!$X$25,'Sheet1'!$Y$25,'Sheet1'!$G$26,'Sheet1'!$L$26,'Sheet1'!$S$26,'Sheet1'!$X$26,'Sheet1'!$Y$26,'Sheet1'!$G$27</definedName>
    <definedName name="QB_FORMULA_8" localSheetId="0" hidden="1">'Sheet1'!$L$27,'Sheet1'!$S$27,'Sheet1'!$X$27,'Sheet1'!$Y$27,'Sheet1'!$G$28,'Sheet1'!$L$28,'Sheet1'!$S$28,'Sheet1'!$X$28,'Sheet1'!$Y$28,'Sheet1'!$G$29,'Sheet1'!$L$29,'Sheet1'!$S$29,'Sheet1'!$X$29,'Sheet1'!$Y$29,'Sheet1'!$G$30,'Sheet1'!$L$30</definedName>
    <definedName name="QB_FORMULA_9" localSheetId="0" hidden="1">'Sheet1'!$S$30,'Sheet1'!$X$30,'Sheet1'!$Y$30,'Sheet1'!$G$31,'Sheet1'!$L$31,'Sheet1'!$S$31,'Sheet1'!$X$31,'Sheet1'!$Y$31,'Sheet1'!$G$32,'Sheet1'!$L$32,'Sheet1'!$S$32,'Sheet1'!$X$32,'Sheet1'!$Y$32,'Sheet1'!$G$33,'Sheet1'!$L$33,'Sheet1'!$S$33</definedName>
    <definedName name="QB_ROW_1082300" localSheetId="0" hidden="1">'Sheet1'!$D$33</definedName>
    <definedName name="QB_ROW_1112300" localSheetId="0" hidden="1">'Sheet1'!$D$25</definedName>
    <definedName name="QB_ROW_1173300" localSheetId="0" hidden="1">'Sheet1'!$D$26</definedName>
    <definedName name="QB_ROW_1342300" localSheetId="0" hidden="1">'Sheet1'!$D$11</definedName>
    <definedName name="QB_ROW_183010" localSheetId="0" hidden="1">'Sheet1'!$A$35</definedName>
    <definedName name="QB_ROW_200220" localSheetId="0" hidden="1">'Sheet1'!$C$6</definedName>
    <definedName name="QB_ROW_203220" localSheetId="0" hidden="1">'Sheet1'!$C$12</definedName>
    <definedName name="QB_ROW_210220" localSheetId="0" hidden="1">'Sheet1'!$C$14</definedName>
    <definedName name="QB_ROW_213220" localSheetId="0" hidden="1">'Sheet1'!$C$34</definedName>
    <definedName name="QB_ROW_282300" localSheetId="0" hidden="1">'Sheet1'!$D$7</definedName>
    <definedName name="QB_ROW_293300" localSheetId="0" hidden="1">'Sheet1'!$D$8</definedName>
    <definedName name="QB_ROW_353300" localSheetId="0" hidden="1">'Sheet1'!$D$9</definedName>
    <definedName name="QB_ROW_393300" localSheetId="0" hidden="1">'Sheet1'!$D$10</definedName>
    <definedName name="QB_ROW_443300" localSheetId="0" hidden="1">'Sheet1'!$D$15</definedName>
    <definedName name="QB_ROW_452300" localSheetId="0" hidden="1">'Sheet1'!$D$16</definedName>
    <definedName name="QB_ROW_473300" localSheetId="0" hidden="1">'Sheet1'!$D$17</definedName>
    <definedName name="QB_ROW_483300" localSheetId="0" hidden="1">'Sheet1'!$D$18</definedName>
    <definedName name="QB_ROW_493300" localSheetId="0" hidden="1">'Sheet1'!$D$20</definedName>
    <definedName name="QB_ROW_502300" localSheetId="0" hidden="1">'Sheet1'!$D$21</definedName>
    <definedName name="QB_ROW_523300" localSheetId="0" hidden="1">'Sheet1'!$D$22</definedName>
    <definedName name="QB_ROW_532300" localSheetId="0" hidden="1">'Sheet1'!$D$23</definedName>
    <definedName name="QB_ROW_552300" localSheetId="0" hidden="1">'Sheet1'!$D$24</definedName>
    <definedName name="QB_ROW_573300" localSheetId="0" hidden="1">'Sheet1'!$D$27</definedName>
    <definedName name="QB_ROW_592300" localSheetId="0" hidden="1">'Sheet1'!$D$28</definedName>
    <definedName name="QB_ROW_602300" localSheetId="0" hidden="1">'Sheet1'!$D$29</definedName>
    <definedName name="QB_ROW_622300" localSheetId="0" hidden="1">'Sheet1'!$D$31</definedName>
    <definedName name="QB_ROW_632300" localSheetId="0" hidden="1">'Sheet1'!$D$32</definedName>
    <definedName name="QB_ROW_692300" localSheetId="0" hidden="1">'Sheet1'!$D$30</definedName>
    <definedName name="QB_ROW_702300" localSheetId="0" hidden="1">'Sheet1'!$D$19</definedName>
    <definedName name="QB_ROW_863110" localSheetId="0" hidden="1">'Sheet1'!$B$13</definedName>
    <definedName name="QB_SUBTITLE_3" localSheetId="0" hidden="1">'Sheet1'!$A$3</definedName>
    <definedName name="QB_TIME_5" localSheetId="0" hidden="1">'Sheet1'!$Y$1</definedName>
    <definedName name="QB_TITLE_2" localSheetId="0" hidden="1">'Sheet1'!$A$2</definedName>
    <definedName name="QBCANSUPPORTUPDATE" localSheetId="0">TRUE</definedName>
    <definedName name="QBCOMPANYFILENAME" localSheetId="0">"C:\Users\Public\Documents\Intuit\QuickBooks\Upper Midwest Translators and Interpreters Association.QBW"</definedName>
    <definedName name="QBENDDATE" localSheetId="0">20171231</definedName>
    <definedName name="QBHEADERSONSCREEN" localSheetId="0">TRUE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19</definedName>
    <definedName name="QBREPORTCOMPANYID" localSheetId="0">"da15953bfe1546bb9ef820f12efeb99c"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3</definedName>
    <definedName name="QBROWHEADERS" localSheetId="0">4</definedName>
    <definedName name="QBSTARTDATE" localSheetId="0">20170101</definedName>
  </definedNames>
  <calcPr fullCalcOnLoad="1"/>
</workbook>
</file>

<file path=xl/sharedStrings.xml><?xml version="1.0" encoding="utf-8"?>
<sst xmlns="http://schemas.openxmlformats.org/spreadsheetml/2006/main" count="69" uniqueCount="60">
  <si>
    <t>10:46 AM</t>
  </si>
  <si>
    <t>Upper Midwest Translators and Interpreters Association</t>
  </si>
  <si>
    <t>Statement of Financial Income and Expense</t>
  </si>
  <si>
    <t>Accrual Basis</t>
  </si>
  <si>
    <t>January through December 2017</t>
  </si>
  <si>
    <t>A-Administration</t>
  </si>
  <si>
    <t>(C-Conference)</t>
  </si>
  <si>
    <t>2017 UMTIA Conf 11Nov17</t>
  </si>
  <si>
    <t>Total C-Conference</t>
  </si>
  <si>
    <t>(GP-General programs)</t>
  </si>
  <si>
    <t>AgencyWork 23Feb17</t>
  </si>
  <si>
    <t>GettingIntoCharacter</t>
  </si>
  <si>
    <t>VolunteerPicnic</t>
  </si>
  <si>
    <t>GP-General programs - Other</t>
  </si>
  <si>
    <t>Total GP-General programs</t>
  </si>
  <si>
    <t>Gr-Grants, Scholarships</t>
  </si>
  <si>
    <t>(M-Medical Interpreting)</t>
  </si>
  <si>
    <t>Anatomy/Physiology 01Apr17</t>
  </si>
  <si>
    <t>Brain Injury</t>
  </si>
  <si>
    <t>Cancer Genetics 11Mar17</t>
  </si>
  <si>
    <t>Childhood Speech Dev't 06May17</t>
  </si>
  <si>
    <t>Infection Control 09Dec17</t>
  </si>
  <si>
    <t>Total M-Medical Interpreting</t>
  </si>
  <si>
    <t>Mb-Membership</t>
  </si>
  <si>
    <t>(SG-Support Groups)</t>
  </si>
  <si>
    <t>Support Group 20May17</t>
  </si>
  <si>
    <t>Support Group 21Jan17</t>
  </si>
  <si>
    <t>Support Group 22Jul17</t>
  </si>
  <si>
    <t>Total SG-Support Groups</t>
  </si>
  <si>
    <t>TOTAL</t>
  </si>
  <si>
    <t>Income</t>
  </si>
  <si>
    <t>4410 · ATA Rebate</t>
  </si>
  <si>
    <t>5200 · Membership Dues</t>
  </si>
  <si>
    <t>5300 · Preregistrations</t>
  </si>
  <si>
    <t>5400 · Walk-in Registrations</t>
  </si>
  <si>
    <t>5650 · Support Groups Revenue</t>
  </si>
  <si>
    <t>Total Income</t>
  </si>
  <si>
    <t>Gross Profit</t>
  </si>
  <si>
    <t>Expense</t>
  </si>
  <si>
    <t>7210 · Honoraria</t>
  </si>
  <si>
    <t>7520 · Accounting Fees</t>
  </si>
  <si>
    <t>7540 · Website Development Fees</t>
  </si>
  <si>
    <t>7550 · Website Maint Fees (IRS= IT)</t>
  </si>
  <si>
    <t>7560 · Contract Srv's (Prof. Services)</t>
  </si>
  <si>
    <t>8110 · Office Supplies</t>
  </si>
  <si>
    <t>8120 · Software and Hardware</t>
  </si>
  <si>
    <t>8135 · ISP Web Hosting</t>
  </si>
  <si>
    <t>8140 · Postage and Shipping</t>
  </si>
  <si>
    <t>8160 · Printing and Copying</t>
  </si>
  <si>
    <t>8170 · Advertising and Promotion</t>
  </si>
  <si>
    <t>8180 · Organizational Memberships</t>
  </si>
  <si>
    <t>8310 · Travel</t>
  </si>
  <si>
    <t>8330 · Food and Refreshments</t>
  </si>
  <si>
    <t>8510 · Bank Fees</t>
  </si>
  <si>
    <t>8525 · Business Registration Fees</t>
  </si>
  <si>
    <t>8530 · Licenses and Permits</t>
  </si>
  <si>
    <t>8540 · Awards and Recognitions</t>
  </si>
  <si>
    <t>8550 · Scholarships and  Grants</t>
  </si>
  <si>
    <t>Total Expense</t>
  </si>
  <si>
    <t>Net 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</si>
</sst>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</numFmts>
  <fonts count="8">
    <font>
      <sz val="10"/>
      <name val="Arial"/>
      <family val="0"/>
    </font>
    <font>
      <b/>
      <sz val="8"/>
      <color indexed="8"/>
      <name val="Arial"/>
      <family val="0"/>
    </font>
    <font>
      <b/>
      <sz val="8"/>
      <color indexed="18"/>
      <name val="Arial"/>
      <family val="0"/>
    </font>
    <font>
      <b/>
      <sz val="12"/>
      <color indexed="18"/>
      <name val="Arial"/>
      <family val="0"/>
    </font>
    <font>
      <b/>
      <sz val="14"/>
      <color indexed="18"/>
      <name val="Arial"/>
      <family val="0"/>
    </font>
    <font>
      <b/>
      <sz val="10"/>
      <color indexed="18"/>
      <name val="Arial"/>
      <family val="0"/>
    </font>
    <font>
      <sz val="8"/>
      <color indexed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1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5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 outlineLevelRow="2" outlineLevelCol="1"/>
  <cols>
    <col min="1" max="3" width="3.00390625" style="17" customWidth="1"/>
    <col min="4" max="4" width="30.28125" style="17" customWidth="1"/>
    <col min="5" max="5" width="14.57421875" style="18" bestFit="1" customWidth="1"/>
    <col min="6" max="7" width="21.00390625" style="18" bestFit="1" customWidth="1"/>
    <col min="8" max="10" width="24.140625" style="18" bestFit="1" customWidth="1" outlineLevel="1"/>
    <col min="11" max="11" width="24.421875" style="18" bestFit="1" customWidth="1" outlineLevel="1"/>
    <col min="12" max="12" width="27.421875" style="18" bestFit="1" customWidth="1"/>
    <col min="13" max="13" width="24.7109375" style="18" bestFit="1" customWidth="1"/>
    <col min="14" max="16" width="24.8515625" style="18" bestFit="1" customWidth="1" outlineLevel="1"/>
    <col min="17" max="17" width="27.140625" style="18" bestFit="1" customWidth="1" outlineLevel="1"/>
    <col min="18" max="18" width="24.8515625" style="18" bestFit="1" customWidth="1" outlineLevel="1"/>
    <col min="19" max="19" width="28.140625" style="18" bestFit="1" customWidth="1"/>
    <col min="20" max="20" width="18.8515625" style="18" bestFit="1" customWidth="1"/>
    <col min="21" max="23" width="22.28125" style="18" bestFit="1" customWidth="1" outlineLevel="1"/>
    <col min="24" max="24" width="25.421875" style="18" bestFit="1" customWidth="1"/>
    <col min="25" max="25" width="11.57421875" style="18" bestFit="1" customWidth="1"/>
  </cols>
  <sheetData>
    <row r="1" spans="1:25" ht="15.75">
      <c r="A1" s="3" t="s">
        <v>1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1" t="s">
        <v>0</v>
      </c>
    </row>
    <row r="2" spans="1:25" ht="18">
      <c r="A2" s="4" t="s">
        <v>2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2">
        <v>43822</v>
      </c>
    </row>
    <row r="3" spans="1:25" ht="12.75">
      <c r="A3" s="5" t="s">
        <v>4</v>
      </c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1" t="s">
        <v>3</v>
      </c>
    </row>
    <row r="4" spans="1:25" s="15" customFormat="1" ht="12.75">
      <c r="A4" s="13"/>
      <c r="B4" s="13"/>
      <c r="C4" s="13"/>
      <c r="D4" s="13"/>
      <c r="E4" s="14"/>
      <c r="F4" s="13" t="s">
        <v>7</v>
      </c>
      <c r="G4" s="14"/>
      <c r="H4" s="13" t="s">
        <v>10</v>
      </c>
      <c r="I4" s="13" t="s">
        <v>11</v>
      </c>
      <c r="J4" s="13" t="s">
        <v>12</v>
      </c>
      <c r="K4" s="13" t="s">
        <v>13</v>
      </c>
      <c r="L4" s="14"/>
      <c r="M4" s="14"/>
      <c r="N4" s="13" t="s">
        <v>17</v>
      </c>
      <c r="O4" s="13" t="s">
        <v>18</v>
      </c>
      <c r="P4" s="13" t="s">
        <v>19</v>
      </c>
      <c r="Q4" s="13" t="s">
        <v>20</v>
      </c>
      <c r="R4" s="13" t="s">
        <v>21</v>
      </c>
      <c r="S4" s="14"/>
      <c r="T4" s="14"/>
      <c r="U4" s="13" t="s">
        <v>25</v>
      </c>
      <c r="V4" s="13" t="s">
        <v>26</v>
      </c>
      <c r="W4" s="13" t="s">
        <v>27</v>
      </c>
      <c r="X4" s="14"/>
      <c r="Y4" s="14"/>
    </row>
    <row r="5" spans="1:25" s="15" customFormat="1" ht="13.5" thickBot="1">
      <c r="A5" s="13"/>
      <c r="B5" s="13"/>
      <c r="C5" s="13"/>
      <c r="D5" s="13"/>
      <c r="E5" s="16" t="s">
        <v>5</v>
      </c>
      <c r="F5" s="16" t="s">
        <v>6</v>
      </c>
      <c r="G5" s="16" t="s">
        <v>8</v>
      </c>
      <c r="H5" s="16" t="s">
        <v>9</v>
      </c>
      <c r="I5" s="16" t="s">
        <v>9</v>
      </c>
      <c r="J5" s="16" t="s">
        <v>9</v>
      </c>
      <c r="K5" s="16" t="s">
        <v>9</v>
      </c>
      <c r="L5" s="16" t="s">
        <v>14</v>
      </c>
      <c r="M5" s="16" t="s">
        <v>15</v>
      </c>
      <c r="N5" s="16" t="s">
        <v>16</v>
      </c>
      <c r="O5" s="16" t="s">
        <v>16</v>
      </c>
      <c r="P5" s="16" t="s">
        <v>16</v>
      </c>
      <c r="Q5" s="16" t="s">
        <v>16</v>
      </c>
      <c r="R5" s="16" t="s">
        <v>16</v>
      </c>
      <c r="S5" s="16" t="s">
        <v>22</v>
      </c>
      <c r="T5" s="16" t="s">
        <v>23</v>
      </c>
      <c r="U5" s="16" t="s">
        <v>24</v>
      </c>
      <c r="V5" s="16" t="s">
        <v>24</v>
      </c>
      <c r="W5" s="16" t="s">
        <v>24</v>
      </c>
      <c r="X5" s="16" t="s">
        <v>28</v>
      </c>
      <c r="Y5" s="16" t="s">
        <v>29</v>
      </c>
    </row>
    <row r="6" spans="1:25" ht="13.5" outlineLevel="1" thickTop="1">
      <c r="A6" s="2"/>
      <c r="B6" s="2"/>
      <c r="C6" s="2" t="s">
        <v>30</v>
      </c>
      <c r="D6" s="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 outlineLevel="1">
      <c r="A7" s="2"/>
      <c r="B7" s="2"/>
      <c r="C7" s="2"/>
      <c r="D7" s="2" t="s">
        <v>31</v>
      </c>
      <c r="E7" s="6">
        <v>811</v>
      </c>
      <c r="F7" s="6">
        <v>0</v>
      </c>
      <c r="G7" s="6">
        <f>F7</f>
        <v>0</v>
      </c>
      <c r="H7" s="6">
        <v>0</v>
      </c>
      <c r="I7" s="6">
        <v>0</v>
      </c>
      <c r="J7" s="6">
        <v>0</v>
      </c>
      <c r="K7" s="6">
        <v>0</v>
      </c>
      <c r="L7" s="6">
        <f>ROUND(SUM(H7:K7),5)</f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f>ROUND(SUM(N7:R7),5)</f>
        <v>0</v>
      </c>
      <c r="T7" s="6">
        <v>0</v>
      </c>
      <c r="U7" s="6">
        <v>0</v>
      </c>
      <c r="V7" s="6">
        <v>0</v>
      </c>
      <c r="W7" s="6">
        <v>0</v>
      </c>
      <c r="X7" s="6">
        <f>ROUND(SUM(U7:W7),5)</f>
        <v>0</v>
      </c>
      <c r="Y7" s="6">
        <f>ROUND(E7+G7+SUM(L7:M7)+SUM(S7:T7)+X7,5)</f>
        <v>811</v>
      </c>
    </row>
    <row r="8" spans="1:25" ht="12.75" outlineLevel="1">
      <c r="A8" s="2"/>
      <c r="B8" s="2"/>
      <c r="C8" s="2"/>
      <c r="D8" s="2" t="s">
        <v>32</v>
      </c>
      <c r="E8" s="6">
        <v>0</v>
      </c>
      <c r="F8" s="6">
        <v>0</v>
      </c>
      <c r="G8" s="6">
        <f>F8</f>
        <v>0</v>
      </c>
      <c r="H8" s="6">
        <v>0</v>
      </c>
      <c r="I8" s="6">
        <v>0</v>
      </c>
      <c r="J8" s="6">
        <v>0</v>
      </c>
      <c r="K8" s="6">
        <v>0</v>
      </c>
      <c r="L8" s="6">
        <f>ROUND(SUM(H8:K8),5)</f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f>ROUND(SUM(N8:R8),5)</f>
        <v>0</v>
      </c>
      <c r="T8" s="6">
        <v>6865</v>
      </c>
      <c r="U8" s="6">
        <v>0</v>
      </c>
      <c r="V8" s="6">
        <v>0</v>
      </c>
      <c r="W8" s="6">
        <v>0</v>
      </c>
      <c r="X8" s="6">
        <f>ROUND(SUM(U8:W8),5)</f>
        <v>0</v>
      </c>
      <c r="Y8" s="6">
        <f>ROUND(E8+G8+SUM(L8:M8)+SUM(S8:T8)+X8,5)</f>
        <v>6865</v>
      </c>
    </row>
    <row r="9" spans="1:25" ht="12.75" outlineLevel="1">
      <c r="A9" s="2"/>
      <c r="B9" s="2"/>
      <c r="C9" s="2"/>
      <c r="D9" s="2" t="s">
        <v>33</v>
      </c>
      <c r="E9" s="6">
        <v>0</v>
      </c>
      <c r="F9" s="6">
        <v>6195</v>
      </c>
      <c r="G9" s="6">
        <f>F9</f>
        <v>6195</v>
      </c>
      <c r="H9" s="6">
        <v>0</v>
      </c>
      <c r="I9" s="6">
        <v>1065</v>
      </c>
      <c r="J9" s="6">
        <v>0</v>
      </c>
      <c r="K9" s="6">
        <v>0</v>
      </c>
      <c r="L9" s="6">
        <f>ROUND(SUM(H9:K9),5)</f>
        <v>1065</v>
      </c>
      <c r="M9" s="6">
        <v>0</v>
      </c>
      <c r="N9" s="6">
        <v>1570</v>
      </c>
      <c r="O9" s="6">
        <v>0</v>
      </c>
      <c r="P9" s="6">
        <v>885</v>
      </c>
      <c r="Q9" s="6">
        <v>820</v>
      </c>
      <c r="R9" s="6">
        <v>178.51</v>
      </c>
      <c r="S9" s="6">
        <f>ROUND(SUM(N9:R9),5)</f>
        <v>3453.51</v>
      </c>
      <c r="T9" s="6">
        <v>0</v>
      </c>
      <c r="U9" s="6">
        <v>0</v>
      </c>
      <c r="V9" s="6">
        <v>0</v>
      </c>
      <c r="W9" s="6">
        <v>0</v>
      </c>
      <c r="X9" s="6">
        <f>ROUND(SUM(U9:W9),5)</f>
        <v>0</v>
      </c>
      <c r="Y9" s="6">
        <f>ROUND(E9+G9+SUM(L9:M9)+SUM(S9:T9)+X9,5)</f>
        <v>10713.51</v>
      </c>
    </row>
    <row r="10" spans="1:25" ht="12.75" outlineLevel="1">
      <c r="A10" s="2"/>
      <c r="B10" s="2"/>
      <c r="C10" s="2"/>
      <c r="D10" s="2" t="s">
        <v>34</v>
      </c>
      <c r="E10" s="6">
        <v>0</v>
      </c>
      <c r="F10" s="6">
        <v>320</v>
      </c>
      <c r="G10" s="6">
        <f>F10</f>
        <v>320</v>
      </c>
      <c r="H10" s="6">
        <v>0</v>
      </c>
      <c r="I10" s="6">
        <v>0</v>
      </c>
      <c r="J10" s="6">
        <v>0</v>
      </c>
      <c r="K10" s="6">
        <v>0</v>
      </c>
      <c r="L10" s="6">
        <f>ROUND(SUM(H10:K10),5)</f>
        <v>0</v>
      </c>
      <c r="M10" s="6">
        <v>0</v>
      </c>
      <c r="N10" s="6">
        <v>0</v>
      </c>
      <c r="O10" s="6">
        <v>0</v>
      </c>
      <c r="P10" s="6">
        <v>0</v>
      </c>
      <c r="Q10" s="6">
        <v>525</v>
      </c>
      <c r="R10" s="6">
        <v>70.75</v>
      </c>
      <c r="S10" s="6">
        <f>ROUND(SUM(N10:R10),5)</f>
        <v>595.75</v>
      </c>
      <c r="T10" s="6">
        <v>0</v>
      </c>
      <c r="U10" s="6">
        <v>0</v>
      </c>
      <c r="V10" s="6">
        <v>0</v>
      </c>
      <c r="W10" s="6">
        <v>0</v>
      </c>
      <c r="X10" s="6">
        <f>ROUND(SUM(U10:W10),5)</f>
        <v>0</v>
      </c>
      <c r="Y10" s="6">
        <f>ROUND(E10+G10+SUM(L10:M10)+SUM(S10:T10)+X10,5)</f>
        <v>915.75</v>
      </c>
    </row>
    <row r="11" spans="1:25" ht="13.5" outlineLevel="1" thickBot="1">
      <c r="A11" s="2"/>
      <c r="B11" s="2"/>
      <c r="C11" s="2"/>
      <c r="D11" s="2" t="s">
        <v>35</v>
      </c>
      <c r="E11" s="7">
        <v>0</v>
      </c>
      <c r="F11" s="7">
        <v>0</v>
      </c>
      <c r="G11" s="7">
        <f>F11</f>
        <v>0</v>
      </c>
      <c r="H11" s="7">
        <v>0</v>
      </c>
      <c r="I11" s="7">
        <v>0</v>
      </c>
      <c r="J11" s="7">
        <v>0</v>
      </c>
      <c r="K11" s="7">
        <v>0</v>
      </c>
      <c r="L11" s="7">
        <f>ROUND(SUM(H11:K11),5)</f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f>ROUND(SUM(N11:R11),5)</f>
        <v>0</v>
      </c>
      <c r="T11" s="7">
        <v>0</v>
      </c>
      <c r="U11" s="7">
        <v>45</v>
      </c>
      <c r="V11" s="7">
        <v>40</v>
      </c>
      <c r="W11" s="7">
        <v>30</v>
      </c>
      <c r="X11" s="7">
        <f>ROUND(SUM(U11:W11),5)</f>
        <v>115</v>
      </c>
      <c r="Y11" s="7">
        <f>ROUND(E11+G11+SUM(L11:M11)+SUM(S11:T11)+X11,5)</f>
        <v>115</v>
      </c>
    </row>
    <row r="12" spans="1:25" ht="13.5" thickBot="1">
      <c r="A12" s="2"/>
      <c r="B12" s="2"/>
      <c r="C12" s="2" t="s">
        <v>36</v>
      </c>
      <c r="D12" s="2"/>
      <c r="E12" s="8">
        <f>ROUND(SUM(E6:E11),5)</f>
        <v>811</v>
      </c>
      <c r="F12" s="8">
        <f>ROUND(SUM(F6:F11),5)</f>
        <v>6515</v>
      </c>
      <c r="G12" s="8">
        <f>F12</f>
        <v>6515</v>
      </c>
      <c r="H12" s="8">
        <f>ROUND(SUM(H6:H11),5)</f>
        <v>0</v>
      </c>
      <c r="I12" s="8">
        <f>ROUND(SUM(I6:I11),5)</f>
        <v>1065</v>
      </c>
      <c r="J12" s="8">
        <f>ROUND(SUM(J6:J11),5)</f>
        <v>0</v>
      </c>
      <c r="K12" s="8">
        <f>ROUND(SUM(K6:K11),5)</f>
        <v>0</v>
      </c>
      <c r="L12" s="8">
        <f>ROUND(SUM(H12:K12),5)</f>
        <v>1065</v>
      </c>
      <c r="M12" s="8">
        <f>ROUND(SUM(M6:M11),5)</f>
        <v>0</v>
      </c>
      <c r="N12" s="8">
        <f>ROUND(SUM(N6:N11),5)</f>
        <v>1570</v>
      </c>
      <c r="O12" s="8">
        <f>ROUND(SUM(O6:O11),5)</f>
        <v>0</v>
      </c>
      <c r="P12" s="8">
        <f>ROUND(SUM(P6:P11),5)</f>
        <v>885</v>
      </c>
      <c r="Q12" s="8">
        <f>ROUND(SUM(Q6:Q11),5)</f>
        <v>1345</v>
      </c>
      <c r="R12" s="8">
        <f>ROUND(SUM(R6:R11),5)</f>
        <v>249.26</v>
      </c>
      <c r="S12" s="8">
        <f>ROUND(SUM(N12:R12),5)</f>
        <v>4049.26</v>
      </c>
      <c r="T12" s="8">
        <f>ROUND(SUM(T6:T11),5)</f>
        <v>6865</v>
      </c>
      <c r="U12" s="8">
        <f>ROUND(SUM(U6:U11),5)</f>
        <v>45</v>
      </c>
      <c r="V12" s="8">
        <f>ROUND(SUM(V6:V11),5)</f>
        <v>40</v>
      </c>
      <c r="W12" s="8">
        <f>ROUND(SUM(W6:W11),5)</f>
        <v>30</v>
      </c>
      <c r="X12" s="8">
        <f>ROUND(SUM(U12:W12),5)</f>
        <v>115</v>
      </c>
      <c r="Y12" s="8">
        <f>ROUND(E12+G12+SUM(L12:M12)+SUM(S12:T12)+X12,5)</f>
        <v>19420.26</v>
      </c>
    </row>
    <row r="13" spans="1:25" ht="12.75" outlineLevel="1">
      <c r="A13" s="2"/>
      <c r="B13" s="2" t="s">
        <v>37</v>
      </c>
      <c r="C13" s="2"/>
      <c r="D13" s="2"/>
      <c r="E13" s="6">
        <f>E12</f>
        <v>811</v>
      </c>
      <c r="F13" s="6">
        <f>F12</f>
        <v>6515</v>
      </c>
      <c r="G13" s="6">
        <f>F13</f>
        <v>6515</v>
      </c>
      <c r="H13" s="6">
        <f>H12</f>
        <v>0</v>
      </c>
      <c r="I13" s="6">
        <f>I12</f>
        <v>1065</v>
      </c>
      <c r="J13" s="6">
        <f>J12</f>
        <v>0</v>
      </c>
      <c r="K13" s="6">
        <f>K12</f>
        <v>0</v>
      </c>
      <c r="L13" s="6">
        <f>ROUND(SUM(H13:K13),5)</f>
        <v>1065</v>
      </c>
      <c r="M13" s="6">
        <f>M12</f>
        <v>0</v>
      </c>
      <c r="N13" s="6">
        <f>N12</f>
        <v>1570</v>
      </c>
      <c r="O13" s="6">
        <f>O12</f>
        <v>0</v>
      </c>
      <c r="P13" s="6">
        <f>P12</f>
        <v>885</v>
      </c>
      <c r="Q13" s="6">
        <f>Q12</f>
        <v>1345</v>
      </c>
      <c r="R13" s="6">
        <f>R12</f>
        <v>249.26</v>
      </c>
      <c r="S13" s="6">
        <f>ROUND(SUM(N13:R13),5)</f>
        <v>4049.26</v>
      </c>
      <c r="T13" s="6">
        <f>T12</f>
        <v>6865</v>
      </c>
      <c r="U13" s="6">
        <f>U12</f>
        <v>45</v>
      </c>
      <c r="V13" s="6">
        <f>V12</f>
        <v>40</v>
      </c>
      <c r="W13" s="6">
        <f>W12</f>
        <v>30</v>
      </c>
      <c r="X13" s="6">
        <f>ROUND(SUM(U13:W13),5)</f>
        <v>115</v>
      </c>
      <c r="Y13" s="6">
        <f>ROUND(E13+G13+SUM(L13:M13)+SUM(S13:T13)+X13,5)</f>
        <v>19420.26</v>
      </c>
    </row>
    <row r="14" spans="1:25" ht="12.75" outlineLevel="2">
      <c r="A14" s="2"/>
      <c r="B14" s="2"/>
      <c r="C14" s="2" t="s">
        <v>38</v>
      </c>
      <c r="D14" s="2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2.75" outlineLevel="2">
      <c r="A15" s="2"/>
      <c r="B15" s="2"/>
      <c r="C15" s="2"/>
      <c r="D15" s="2" t="s">
        <v>39</v>
      </c>
      <c r="E15" s="6">
        <v>0</v>
      </c>
      <c r="F15" s="6">
        <v>1861.44</v>
      </c>
      <c r="G15" s="6">
        <f>F15</f>
        <v>1861.44</v>
      </c>
      <c r="H15" s="6">
        <v>100</v>
      </c>
      <c r="I15" s="6">
        <v>100</v>
      </c>
      <c r="J15" s="6">
        <v>0</v>
      </c>
      <c r="K15" s="6">
        <v>0</v>
      </c>
      <c r="L15" s="6">
        <f>ROUND(SUM(H15:K15),5)</f>
        <v>200</v>
      </c>
      <c r="M15" s="6">
        <v>0</v>
      </c>
      <c r="N15" s="6">
        <v>150</v>
      </c>
      <c r="O15" s="6">
        <v>0</v>
      </c>
      <c r="P15" s="6">
        <v>0</v>
      </c>
      <c r="Q15" s="6">
        <v>150</v>
      </c>
      <c r="R15" s="6">
        <v>0</v>
      </c>
      <c r="S15" s="6">
        <f>ROUND(SUM(N15:R15),5)</f>
        <v>300</v>
      </c>
      <c r="T15" s="6">
        <v>0</v>
      </c>
      <c r="U15" s="6">
        <v>0</v>
      </c>
      <c r="V15" s="6">
        <v>0</v>
      </c>
      <c r="W15" s="6">
        <v>20</v>
      </c>
      <c r="X15" s="6">
        <f>ROUND(SUM(U15:W15),5)</f>
        <v>20</v>
      </c>
      <c r="Y15" s="6">
        <f>ROUND(E15+G15+SUM(L15:M15)+SUM(S15:T15)+X15,5)</f>
        <v>2381.44</v>
      </c>
    </row>
    <row r="16" spans="1:25" ht="12.75" outlineLevel="2">
      <c r="A16" s="2"/>
      <c r="B16" s="2"/>
      <c r="C16" s="2"/>
      <c r="D16" s="2" t="s">
        <v>40</v>
      </c>
      <c r="E16" s="6">
        <v>2325.41</v>
      </c>
      <c r="F16" s="6">
        <v>0</v>
      </c>
      <c r="G16" s="6">
        <f>F16</f>
        <v>0</v>
      </c>
      <c r="H16" s="6">
        <v>0</v>
      </c>
      <c r="I16" s="6">
        <v>0</v>
      </c>
      <c r="J16" s="6">
        <v>0</v>
      </c>
      <c r="K16" s="6">
        <v>0</v>
      </c>
      <c r="L16" s="6">
        <f>ROUND(SUM(H16:K16),5)</f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f>ROUND(SUM(N16:R16),5)</f>
        <v>0</v>
      </c>
      <c r="T16" s="6">
        <v>0</v>
      </c>
      <c r="U16" s="6">
        <v>0</v>
      </c>
      <c r="V16" s="6">
        <v>0</v>
      </c>
      <c r="W16" s="6">
        <v>0</v>
      </c>
      <c r="X16" s="6">
        <f>ROUND(SUM(U16:W16),5)</f>
        <v>0</v>
      </c>
      <c r="Y16" s="6">
        <f>ROUND(E16+G16+SUM(L16:M16)+SUM(S16:T16)+X16,5)</f>
        <v>2325.41</v>
      </c>
    </row>
    <row r="17" spans="1:25" ht="12.75" outlineLevel="2">
      <c r="A17" s="2"/>
      <c r="B17" s="2"/>
      <c r="C17" s="2"/>
      <c r="D17" s="2" t="s">
        <v>41</v>
      </c>
      <c r="E17" s="6">
        <v>65.81</v>
      </c>
      <c r="F17" s="6">
        <v>0</v>
      </c>
      <c r="G17" s="6">
        <f>F17</f>
        <v>0</v>
      </c>
      <c r="H17" s="6">
        <v>0</v>
      </c>
      <c r="I17" s="6">
        <v>0</v>
      </c>
      <c r="J17" s="6">
        <v>0</v>
      </c>
      <c r="K17" s="6">
        <v>197.44</v>
      </c>
      <c r="L17" s="6">
        <f>ROUND(SUM(H17:K17),5)</f>
        <v>197.44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f>ROUND(SUM(N17:R17),5)</f>
        <v>0</v>
      </c>
      <c r="T17" s="6">
        <v>0</v>
      </c>
      <c r="U17" s="6">
        <v>0</v>
      </c>
      <c r="V17" s="6">
        <v>0</v>
      </c>
      <c r="W17" s="6">
        <v>0</v>
      </c>
      <c r="X17" s="6">
        <f>ROUND(SUM(U17:W17),5)</f>
        <v>0</v>
      </c>
      <c r="Y17" s="6">
        <f>ROUND(E17+G17+SUM(L17:M17)+SUM(S17:T17)+X17,5)</f>
        <v>263.25</v>
      </c>
    </row>
    <row r="18" spans="1:25" ht="12.75" outlineLevel="2">
      <c r="A18" s="2"/>
      <c r="B18" s="2"/>
      <c r="C18" s="2"/>
      <c r="D18" s="2" t="s">
        <v>42</v>
      </c>
      <c r="E18" s="6">
        <v>131.44</v>
      </c>
      <c r="F18" s="6">
        <v>0</v>
      </c>
      <c r="G18" s="6">
        <f>F18</f>
        <v>0</v>
      </c>
      <c r="H18" s="6">
        <v>0</v>
      </c>
      <c r="I18" s="6">
        <v>0</v>
      </c>
      <c r="J18" s="6">
        <v>0</v>
      </c>
      <c r="K18" s="6">
        <v>169.31</v>
      </c>
      <c r="L18" s="6">
        <f>ROUND(SUM(H18:K18),5)</f>
        <v>169.31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f>ROUND(SUM(N18:R18),5)</f>
        <v>0</v>
      </c>
      <c r="T18" s="6">
        <v>0</v>
      </c>
      <c r="U18" s="6">
        <v>0</v>
      </c>
      <c r="V18" s="6">
        <v>0</v>
      </c>
      <c r="W18" s="6">
        <v>0</v>
      </c>
      <c r="X18" s="6">
        <f>ROUND(SUM(U18:W18),5)</f>
        <v>0</v>
      </c>
      <c r="Y18" s="6">
        <f>ROUND(E18+G18+SUM(L18:M18)+SUM(S18:T18)+X18,5)</f>
        <v>300.75</v>
      </c>
    </row>
    <row r="19" spans="1:25" ht="12.75" outlineLevel="2">
      <c r="A19" s="2"/>
      <c r="B19" s="2"/>
      <c r="C19" s="2"/>
      <c r="D19" s="2" t="s">
        <v>43</v>
      </c>
      <c r="E19" s="6">
        <v>2435</v>
      </c>
      <c r="F19" s="6">
        <v>0</v>
      </c>
      <c r="G19" s="6">
        <f>F19</f>
        <v>0</v>
      </c>
      <c r="H19" s="6">
        <v>0</v>
      </c>
      <c r="I19" s="6">
        <v>0</v>
      </c>
      <c r="J19" s="6">
        <v>0</v>
      </c>
      <c r="K19" s="6">
        <v>0</v>
      </c>
      <c r="L19" s="6">
        <f>ROUND(SUM(H19:K19),5)</f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f>ROUND(SUM(N19:R19),5)</f>
        <v>0</v>
      </c>
      <c r="T19" s="6">
        <v>0</v>
      </c>
      <c r="U19" s="6">
        <v>180</v>
      </c>
      <c r="V19" s="6">
        <v>0</v>
      </c>
      <c r="W19" s="6">
        <v>0</v>
      </c>
      <c r="X19" s="6">
        <f>ROUND(SUM(U19:W19),5)</f>
        <v>180</v>
      </c>
      <c r="Y19" s="6">
        <f>ROUND(E19+G19+SUM(L19:M19)+SUM(S19:T19)+X19,5)</f>
        <v>2615</v>
      </c>
    </row>
    <row r="20" spans="1:25" ht="12.75" outlineLevel="2">
      <c r="A20" s="2"/>
      <c r="B20" s="2"/>
      <c r="C20" s="2"/>
      <c r="D20" s="2" t="s">
        <v>44</v>
      </c>
      <c r="E20" s="6">
        <v>9.46</v>
      </c>
      <c r="F20" s="6">
        <v>92.88</v>
      </c>
      <c r="G20" s="6">
        <f>F20</f>
        <v>92.88</v>
      </c>
      <c r="H20" s="6">
        <v>0</v>
      </c>
      <c r="I20" s="6">
        <v>0</v>
      </c>
      <c r="J20" s="6">
        <v>0</v>
      </c>
      <c r="K20" s="6">
        <v>0</v>
      </c>
      <c r="L20" s="6">
        <f>ROUND(SUM(H20:K20),5)</f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f>ROUND(SUM(N20:R20),5)</f>
        <v>0</v>
      </c>
      <c r="T20" s="6">
        <v>0</v>
      </c>
      <c r="U20" s="6">
        <v>0</v>
      </c>
      <c r="V20" s="6">
        <v>0</v>
      </c>
      <c r="W20" s="6">
        <v>0</v>
      </c>
      <c r="X20" s="6">
        <f>ROUND(SUM(U20:W20),5)</f>
        <v>0</v>
      </c>
      <c r="Y20" s="6">
        <f>ROUND(E20+G20+SUM(L20:M20)+SUM(S20:T20)+X20,5)</f>
        <v>102.34</v>
      </c>
    </row>
    <row r="21" spans="1:25" ht="12.75" outlineLevel="2">
      <c r="A21" s="2"/>
      <c r="B21" s="2"/>
      <c r="C21" s="2"/>
      <c r="D21" s="2" t="s">
        <v>45</v>
      </c>
      <c r="E21" s="6">
        <v>99</v>
      </c>
      <c r="F21" s="6">
        <v>0</v>
      </c>
      <c r="G21" s="6">
        <f>F21</f>
        <v>0</v>
      </c>
      <c r="H21" s="6">
        <v>0</v>
      </c>
      <c r="I21" s="6">
        <v>0</v>
      </c>
      <c r="J21" s="6">
        <v>0</v>
      </c>
      <c r="K21" s="6">
        <v>0</v>
      </c>
      <c r="L21" s="6">
        <f>ROUND(SUM(H21:K21),5)</f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f>ROUND(SUM(N21:R21),5)</f>
        <v>0</v>
      </c>
      <c r="T21" s="6">
        <v>0</v>
      </c>
      <c r="U21" s="6">
        <v>0</v>
      </c>
      <c r="V21" s="6">
        <v>0</v>
      </c>
      <c r="W21" s="6">
        <v>0</v>
      </c>
      <c r="X21" s="6">
        <f>ROUND(SUM(U21:W21),5)</f>
        <v>0</v>
      </c>
      <c r="Y21" s="6">
        <f>ROUND(E21+G21+SUM(L21:M21)+SUM(S21:T21)+X21,5)</f>
        <v>99</v>
      </c>
    </row>
    <row r="22" spans="1:25" ht="12.75" outlineLevel="2">
      <c r="A22" s="2"/>
      <c r="B22" s="2"/>
      <c r="C22" s="2"/>
      <c r="D22" s="2" t="s">
        <v>46</v>
      </c>
      <c r="E22" s="6">
        <v>304.35</v>
      </c>
      <c r="F22" s="6">
        <v>0</v>
      </c>
      <c r="G22" s="6">
        <f>F22</f>
        <v>0</v>
      </c>
      <c r="H22" s="6">
        <v>0</v>
      </c>
      <c r="I22" s="6">
        <v>0</v>
      </c>
      <c r="J22" s="6">
        <v>0</v>
      </c>
      <c r="K22" s="6">
        <v>913.03</v>
      </c>
      <c r="L22" s="6">
        <f>ROUND(SUM(H22:K22),5)</f>
        <v>913.03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f>ROUND(SUM(N22:R22),5)</f>
        <v>0</v>
      </c>
      <c r="T22" s="6">
        <v>0</v>
      </c>
      <c r="U22" s="6">
        <v>0</v>
      </c>
      <c r="V22" s="6">
        <v>0</v>
      </c>
      <c r="W22" s="6">
        <v>0</v>
      </c>
      <c r="X22" s="6">
        <f>ROUND(SUM(U22:W22),5)</f>
        <v>0</v>
      </c>
      <c r="Y22" s="6">
        <f>ROUND(E22+G22+SUM(L22:M22)+SUM(S22:T22)+X22,5)</f>
        <v>1217.38</v>
      </c>
    </row>
    <row r="23" spans="1:25" ht="12.75" outlineLevel="2">
      <c r="A23" s="2"/>
      <c r="B23" s="2"/>
      <c r="C23" s="2"/>
      <c r="D23" s="2" t="s">
        <v>47</v>
      </c>
      <c r="E23" s="6">
        <v>19.67</v>
      </c>
      <c r="F23" s="6">
        <v>0</v>
      </c>
      <c r="G23" s="6">
        <f>F23</f>
        <v>0</v>
      </c>
      <c r="H23" s="6">
        <v>0</v>
      </c>
      <c r="I23" s="6">
        <v>-0.49</v>
      </c>
      <c r="J23" s="6">
        <v>0</v>
      </c>
      <c r="K23" s="6">
        <v>0</v>
      </c>
      <c r="L23" s="6">
        <f>ROUND(SUM(H23:K23),5)</f>
        <v>-0.49</v>
      </c>
      <c r="M23" s="6">
        <v>0</v>
      </c>
      <c r="N23" s="6">
        <v>0</v>
      </c>
      <c r="O23" s="6">
        <v>0</v>
      </c>
      <c r="P23" s="6">
        <v>0</v>
      </c>
      <c r="Q23" s="6">
        <v>-0.49</v>
      </c>
      <c r="R23" s="6">
        <v>0</v>
      </c>
      <c r="S23" s="6">
        <f>ROUND(SUM(N23:R23),5)</f>
        <v>-0.49</v>
      </c>
      <c r="T23" s="6">
        <v>0</v>
      </c>
      <c r="U23" s="6">
        <v>0</v>
      </c>
      <c r="V23" s="6">
        <v>0</v>
      </c>
      <c r="W23" s="6">
        <v>0</v>
      </c>
      <c r="X23" s="6">
        <f>ROUND(SUM(U23:W23),5)</f>
        <v>0</v>
      </c>
      <c r="Y23" s="6">
        <f>ROUND(E23+G23+SUM(L23:M23)+SUM(S23:T23)+X23,5)</f>
        <v>18.69</v>
      </c>
    </row>
    <row r="24" spans="1:25" ht="12.75" outlineLevel="2">
      <c r="A24" s="2"/>
      <c r="B24" s="2"/>
      <c r="C24" s="2"/>
      <c r="D24" s="2" t="s">
        <v>48</v>
      </c>
      <c r="E24" s="6">
        <v>17.64</v>
      </c>
      <c r="F24" s="6">
        <v>898.73</v>
      </c>
      <c r="G24" s="6">
        <f>F24</f>
        <v>898.73</v>
      </c>
      <c r="H24" s="6">
        <v>0</v>
      </c>
      <c r="I24" s="6">
        <v>58.65</v>
      </c>
      <c r="J24" s="6">
        <v>0</v>
      </c>
      <c r="K24" s="6">
        <v>0</v>
      </c>
      <c r="L24" s="6">
        <f>ROUND(SUM(H24:K24),5)</f>
        <v>58.65</v>
      </c>
      <c r="M24" s="6">
        <v>0</v>
      </c>
      <c r="N24" s="6">
        <v>103.94</v>
      </c>
      <c r="O24" s="6">
        <v>0</v>
      </c>
      <c r="P24" s="6">
        <v>134.07</v>
      </c>
      <c r="Q24" s="6">
        <v>0</v>
      </c>
      <c r="R24" s="6">
        <v>0</v>
      </c>
      <c r="S24" s="6">
        <f>ROUND(SUM(N24:R24),5)</f>
        <v>238.01</v>
      </c>
      <c r="T24" s="6">
        <v>0</v>
      </c>
      <c r="U24" s="6">
        <v>0</v>
      </c>
      <c r="V24" s="6">
        <v>0</v>
      </c>
      <c r="W24" s="6">
        <v>0</v>
      </c>
      <c r="X24" s="6">
        <f>ROUND(SUM(U24:W24),5)</f>
        <v>0</v>
      </c>
      <c r="Y24" s="6">
        <f>ROUND(E24+G24+SUM(L24:M24)+SUM(S24:T24)+X24,5)</f>
        <v>1213.03</v>
      </c>
    </row>
    <row r="25" spans="1:25" ht="12.75" outlineLevel="2">
      <c r="A25" s="2"/>
      <c r="B25" s="2"/>
      <c r="C25" s="2"/>
      <c r="D25" s="2" t="s">
        <v>49</v>
      </c>
      <c r="E25" s="6">
        <v>825</v>
      </c>
      <c r="F25" s="6">
        <v>221.96</v>
      </c>
      <c r="G25" s="6">
        <f>F25</f>
        <v>221.96</v>
      </c>
      <c r="H25" s="6">
        <v>0</v>
      </c>
      <c r="I25" s="6">
        <v>0</v>
      </c>
      <c r="J25" s="6">
        <v>0</v>
      </c>
      <c r="K25" s="6">
        <v>0</v>
      </c>
      <c r="L25" s="6">
        <f>ROUND(SUM(H25:K25),5)</f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f>ROUND(SUM(N25:R25),5)</f>
        <v>0</v>
      </c>
      <c r="T25" s="6">
        <v>0</v>
      </c>
      <c r="U25" s="6">
        <v>0</v>
      </c>
      <c r="V25" s="6">
        <v>0</v>
      </c>
      <c r="W25" s="6">
        <v>0</v>
      </c>
      <c r="X25" s="6">
        <f>ROUND(SUM(U25:W25),5)</f>
        <v>0</v>
      </c>
      <c r="Y25" s="6">
        <f>ROUND(E25+G25+SUM(L25:M25)+SUM(S25:T25)+X25,5)</f>
        <v>1046.96</v>
      </c>
    </row>
    <row r="26" spans="1:25" ht="12.75" outlineLevel="2">
      <c r="A26" s="2"/>
      <c r="B26" s="2"/>
      <c r="C26" s="2"/>
      <c r="D26" s="2" t="s">
        <v>50</v>
      </c>
      <c r="E26" s="6">
        <v>1460</v>
      </c>
      <c r="F26" s="6">
        <v>0</v>
      </c>
      <c r="G26" s="6">
        <f>F26</f>
        <v>0</v>
      </c>
      <c r="H26" s="6">
        <v>0</v>
      </c>
      <c r="I26" s="6">
        <v>0</v>
      </c>
      <c r="J26" s="6">
        <v>0</v>
      </c>
      <c r="K26" s="6">
        <v>0</v>
      </c>
      <c r="L26" s="6">
        <f>ROUND(SUM(H26:K26),5)</f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f>ROUND(SUM(N26:R26),5)</f>
        <v>0</v>
      </c>
      <c r="T26" s="6">
        <v>0</v>
      </c>
      <c r="U26" s="6">
        <v>0</v>
      </c>
      <c r="V26" s="6">
        <v>0</v>
      </c>
      <c r="W26" s="6">
        <v>0</v>
      </c>
      <c r="X26" s="6">
        <f>ROUND(SUM(U26:W26),5)</f>
        <v>0</v>
      </c>
      <c r="Y26" s="6">
        <f>ROUND(E26+G26+SUM(L26:M26)+SUM(S26:T26)+X26,5)</f>
        <v>1460</v>
      </c>
    </row>
    <row r="27" spans="1:25" ht="12.75" outlineLevel="2">
      <c r="A27" s="2"/>
      <c r="B27" s="2"/>
      <c r="C27" s="2"/>
      <c r="D27" s="2" t="s">
        <v>51</v>
      </c>
      <c r="E27" s="6">
        <v>640.69</v>
      </c>
      <c r="F27" s="6">
        <v>0</v>
      </c>
      <c r="G27" s="6">
        <f>F27</f>
        <v>0</v>
      </c>
      <c r="H27" s="6">
        <v>0</v>
      </c>
      <c r="I27" s="6">
        <v>0</v>
      </c>
      <c r="J27" s="6">
        <v>0</v>
      </c>
      <c r="K27" s="6">
        <v>0</v>
      </c>
      <c r="L27" s="6">
        <f>ROUND(SUM(H27:K27),5)</f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f>ROUND(SUM(N27:R27),5)</f>
        <v>0</v>
      </c>
      <c r="T27" s="6">
        <v>0</v>
      </c>
      <c r="U27" s="6">
        <v>0</v>
      </c>
      <c r="V27" s="6">
        <v>0</v>
      </c>
      <c r="W27" s="6">
        <v>0</v>
      </c>
      <c r="X27" s="6">
        <f>ROUND(SUM(U27:W27),5)</f>
        <v>0</v>
      </c>
      <c r="Y27" s="6">
        <f>ROUND(E27+G27+SUM(L27:M27)+SUM(S27:T27)+X27,5)</f>
        <v>640.69</v>
      </c>
    </row>
    <row r="28" spans="1:25" ht="12.75" outlineLevel="2">
      <c r="A28" s="2"/>
      <c r="B28" s="2"/>
      <c r="C28" s="2"/>
      <c r="D28" s="2" t="s">
        <v>52</v>
      </c>
      <c r="E28" s="6">
        <v>0</v>
      </c>
      <c r="F28" s="6">
        <v>3188.12</v>
      </c>
      <c r="G28" s="6">
        <f>F28</f>
        <v>3188.12</v>
      </c>
      <c r="H28" s="6">
        <v>0</v>
      </c>
      <c r="I28" s="6">
        <v>90.11</v>
      </c>
      <c r="J28" s="6">
        <v>100.01</v>
      </c>
      <c r="K28" s="6">
        <v>0</v>
      </c>
      <c r="L28" s="6">
        <f>ROUND(SUM(H28:K28),5)</f>
        <v>190.12</v>
      </c>
      <c r="M28" s="6">
        <v>0</v>
      </c>
      <c r="N28" s="6">
        <v>144.64</v>
      </c>
      <c r="O28" s="6">
        <v>51.52</v>
      </c>
      <c r="P28" s="6">
        <v>45.48</v>
      </c>
      <c r="Q28" s="6">
        <v>64.01</v>
      </c>
      <c r="R28" s="6">
        <v>0</v>
      </c>
      <c r="S28" s="6">
        <f>ROUND(SUM(N28:R28),5)</f>
        <v>305.65</v>
      </c>
      <c r="T28" s="6">
        <v>0</v>
      </c>
      <c r="U28" s="6">
        <v>0</v>
      </c>
      <c r="V28" s="6">
        <v>0</v>
      </c>
      <c r="W28" s="6">
        <v>0</v>
      </c>
      <c r="X28" s="6">
        <f>ROUND(SUM(U28:W28),5)</f>
        <v>0</v>
      </c>
      <c r="Y28" s="6">
        <f>ROUND(E28+G28+SUM(L28:M28)+SUM(S28:T28)+X28,5)</f>
        <v>3683.89</v>
      </c>
    </row>
    <row r="29" spans="1:25" ht="12.75" outlineLevel="2">
      <c r="A29" s="2"/>
      <c r="B29" s="2"/>
      <c r="C29" s="2"/>
      <c r="D29" s="2" t="s">
        <v>53</v>
      </c>
      <c r="E29" s="6">
        <v>634.72</v>
      </c>
      <c r="F29" s="6">
        <v>0</v>
      </c>
      <c r="G29" s="6">
        <f>F29</f>
        <v>0</v>
      </c>
      <c r="H29" s="6">
        <v>0</v>
      </c>
      <c r="I29" s="6">
        <v>0</v>
      </c>
      <c r="J29" s="6">
        <v>0</v>
      </c>
      <c r="K29" s="6">
        <v>0</v>
      </c>
      <c r="L29" s="6">
        <f>ROUND(SUM(H29:K29),5)</f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f>ROUND(SUM(N29:R29),5)</f>
        <v>0</v>
      </c>
      <c r="T29" s="6">
        <v>0</v>
      </c>
      <c r="U29" s="6">
        <v>0</v>
      </c>
      <c r="V29" s="6">
        <v>0</v>
      </c>
      <c r="W29" s="6">
        <v>0</v>
      </c>
      <c r="X29" s="6">
        <f>ROUND(SUM(U29:W29),5)</f>
        <v>0</v>
      </c>
      <c r="Y29" s="6">
        <f>ROUND(E29+G29+SUM(L29:M29)+SUM(S29:T29)+X29,5)</f>
        <v>634.72</v>
      </c>
    </row>
    <row r="30" spans="1:25" ht="12.75" outlineLevel="2">
      <c r="A30" s="2"/>
      <c r="B30" s="2"/>
      <c r="C30" s="2"/>
      <c r="D30" s="2" t="s">
        <v>54</v>
      </c>
      <c r="E30" s="6">
        <v>25.62</v>
      </c>
      <c r="F30" s="6">
        <v>0</v>
      </c>
      <c r="G30" s="6">
        <f>F30</f>
        <v>0</v>
      </c>
      <c r="H30" s="6">
        <v>0</v>
      </c>
      <c r="I30" s="6">
        <v>0</v>
      </c>
      <c r="J30" s="6">
        <v>0</v>
      </c>
      <c r="K30" s="6">
        <v>0</v>
      </c>
      <c r="L30" s="6">
        <f>ROUND(SUM(H30:K30),5)</f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f>ROUND(SUM(N30:R30),5)</f>
        <v>0</v>
      </c>
      <c r="T30" s="6">
        <v>0</v>
      </c>
      <c r="U30" s="6">
        <v>0</v>
      </c>
      <c r="V30" s="6">
        <v>0</v>
      </c>
      <c r="W30" s="6">
        <v>0</v>
      </c>
      <c r="X30" s="6">
        <f>ROUND(SUM(U30:W30),5)</f>
        <v>0</v>
      </c>
      <c r="Y30" s="6">
        <f>ROUND(E30+G30+SUM(L30:M30)+SUM(S30:T30)+X30,5)</f>
        <v>25.62</v>
      </c>
    </row>
    <row r="31" spans="1:25" ht="12.75" outlineLevel="2">
      <c r="A31" s="2"/>
      <c r="B31" s="2"/>
      <c r="C31" s="2"/>
      <c r="D31" s="2" t="s">
        <v>55</v>
      </c>
      <c r="E31" s="6">
        <v>0</v>
      </c>
      <c r="F31" s="6">
        <v>0</v>
      </c>
      <c r="G31" s="6">
        <f>F31</f>
        <v>0</v>
      </c>
      <c r="H31" s="6">
        <v>0</v>
      </c>
      <c r="I31" s="6">
        <v>0</v>
      </c>
      <c r="J31" s="6">
        <v>125</v>
      </c>
      <c r="K31" s="6">
        <v>0</v>
      </c>
      <c r="L31" s="6">
        <f>ROUND(SUM(H31:K31),5)</f>
        <v>125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f>ROUND(SUM(N31:R31),5)</f>
        <v>0</v>
      </c>
      <c r="T31" s="6">
        <v>0</v>
      </c>
      <c r="U31" s="6">
        <v>0</v>
      </c>
      <c r="V31" s="6">
        <v>0</v>
      </c>
      <c r="W31" s="6">
        <v>0</v>
      </c>
      <c r="X31" s="6">
        <f>ROUND(SUM(U31:W31),5)</f>
        <v>0</v>
      </c>
      <c r="Y31" s="6">
        <f>ROUND(E31+G31+SUM(L31:M31)+SUM(S31:T31)+X31,5)</f>
        <v>125</v>
      </c>
    </row>
    <row r="32" spans="1:25" ht="12.75" outlineLevel="2">
      <c r="A32" s="2"/>
      <c r="B32" s="2"/>
      <c r="C32" s="2"/>
      <c r="D32" s="2" t="s">
        <v>56</v>
      </c>
      <c r="E32" s="6">
        <v>208.11</v>
      </c>
      <c r="F32" s="6">
        <v>0</v>
      </c>
      <c r="G32" s="6">
        <f>F32</f>
        <v>0</v>
      </c>
      <c r="H32" s="6">
        <v>0</v>
      </c>
      <c r="I32" s="6">
        <v>0</v>
      </c>
      <c r="J32" s="6">
        <v>0</v>
      </c>
      <c r="K32" s="6">
        <v>0</v>
      </c>
      <c r="L32" s="6">
        <f>ROUND(SUM(H32:K32),5)</f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f>ROUND(SUM(N32:R32),5)</f>
        <v>0</v>
      </c>
      <c r="T32" s="6">
        <v>0</v>
      </c>
      <c r="U32" s="6">
        <v>0</v>
      </c>
      <c r="V32" s="6">
        <v>0</v>
      </c>
      <c r="W32" s="6">
        <v>0</v>
      </c>
      <c r="X32" s="6">
        <f>ROUND(SUM(U32:W32),5)</f>
        <v>0</v>
      </c>
      <c r="Y32" s="6">
        <f>ROUND(E32+G32+SUM(L32:M32)+SUM(S32:T32)+X32,5)</f>
        <v>208.11</v>
      </c>
    </row>
    <row r="33" spans="1:25" ht="13.5" outlineLevel="2" thickBot="1">
      <c r="A33" s="2"/>
      <c r="B33" s="2"/>
      <c r="C33" s="2"/>
      <c r="D33" s="2" t="s">
        <v>57</v>
      </c>
      <c r="E33" s="7">
        <v>0</v>
      </c>
      <c r="F33" s="7">
        <v>0</v>
      </c>
      <c r="G33" s="7">
        <f>F33</f>
        <v>0</v>
      </c>
      <c r="H33" s="7">
        <v>0</v>
      </c>
      <c r="I33" s="7">
        <v>0</v>
      </c>
      <c r="J33" s="7">
        <v>0</v>
      </c>
      <c r="K33" s="7">
        <v>0</v>
      </c>
      <c r="L33" s="7">
        <f>ROUND(SUM(H33:K33),5)</f>
        <v>0</v>
      </c>
      <c r="M33" s="7">
        <v>600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f>ROUND(SUM(N33:R33),5)</f>
        <v>0</v>
      </c>
      <c r="T33" s="7">
        <v>0</v>
      </c>
      <c r="U33" s="7">
        <v>0</v>
      </c>
      <c r="V33" s="7">
        <v>0</v>
      </c>
      <c r="W33" s="7">
        <v>0</v>
      </c>
      <c r="X33" s="7">
        <f>ROUND(SUM(U33:W33),5)</f>
        <v>0</v>
      </c>
      <c r="Y33" s="7">
        <f>ROUND(E33+G33+SUM(L33:M33)+SUM(S33:T33)+X33,5)</f>
        <v>600</v>
      </c>
    </row>
    <row r="34" spans="1:25" ht="13.5" outlineLevel="1" thickBot="1">
      <c r="A34" s="2"/>
      <c r="B34" s="2"/>
      <c r="C34" s="2" t="s">
        <v>58</v>
      </c>
      <c r="D34" s="2"/>
      <c r="E34" s="8">
        <f>ROUND(SUM(E14:E33),5)</f>
        <v>9201.92</v>
      </c>
      <c r="F34" s="8">
        <f>ROUND(SUM(F14:F33),5)</f>
        <v>6263.13</v>
      </c>
      <c r="G34" s="8">
        <f>F34</f>
        <v>6263.13</v>
      </c>
      <c r="H34" s="8">
        <f>ROUND(SUM(H14:H33),5)</f>
        <v>100</v>
      </c>
      <c r="I34" s="8">
        <f>ROUND(SUM(I14:I33),5)</f>
        <v>248.27</v>
      </c>
      <c r="J34" s="8">
        <f>ROUND(SUM(J14:J33),5)</f>
        <v>225.01</v>
      </c>
      <c r="K34" s="8">
        <f>ROUND(SUM(K14:K33),5)</f>
        <v>1279.78</v>
      </c>
      <c r="L34" s="8">
        <f>ROUND(SUM(H34:K34),5)</f>
        <v>1853.06</v>
      </c>
      <c r="M34" s="8">
        <f>ROUND(SUM(M14:M33),5)</f>
        <v>600</v>
      </c>
      <c r="N34" s="8">
        <f>ROUND(SUM(N14:N33),5)</f>
        <v>398.58</v>
      </c>
      <c r="O34" s="8">
        <f>ROUND(SUM(O14:O33),5)</f>
        <v>51.52</v>
      </c>
      <c r="P34" s="8">
        <f>ROUND(SUM(P14:P33),5)</f>
        <v>179.55</v>
      </c>
      <c r="Q34" s="8">
        <f>ROUND(SUM(Q14:Q33),5)</f>
        <v>213.52</v>
      </c>
      <c r="R34" s="8">
        <f>ROUND(SUM(R14:R33),5)</f>
        <v>0</v>
      </c>
      <c r="S34" s="8">
        <f>ROUND(SUM(N34:R34),5)</f>
        <v>843.17</v>
      </c>
      <c r="T34" s="8">
        <f>ROUND(SUM(T14:T33),5)</f>
        <v>0</v>
      </c>
      <c r="U34" s="8">
        <f>ROUND(SUM(U14:U33),5)</f>
        <v>180</v>
      </c>
      <c r="V34" s="8">
        <f>ROUND(SUM(V14:V33),5)</f>
        <v>0</v>
      </c>
      <c r="W34" s="8">
        <f>ROUND(SUM(W14:W33),5)</f>
        <v>20</v>
      </c>
      <c r="X34" s="8">
        <f>ROUND(SUM(U34:W34),5)</f>
        <v>200</v>
      </c>
      <c r="Y34" s="8">
        <f>ROUND(E34+G34+SUM(L34:M34)+SUM(S34:T34)+X34,5)</f>
        <v>18961.28</v>
      </c>
    </row>
    <row r="35" spans="1:25" s="10" customFormat="1" ht="12" thickBot="1">
      <c r="A35" s="2" t="s">
        <v>59</v>
      </c>
      <c r="B35" s="2"/>
      <c r="C35" s="2"/>
      <c r="D35" s="2"/>
      <c r="E35" s="9">
        <f>ROUND(E13-E34,5)</f>
        <v>-8390.92</v>
      </c>
      <c r="F35" s="9">
        <f>ROUND(F13-F34,5)</f>
        <v>251.87</v>
      </c>
      <c r="G35" s="9">
        <f>F35</f>
        <v>251.87</v>
      </c>
      <c r="H35" s="9">
        <f>ROUND(H13-H34,5)</f>
        <v>-100</v>
      </c>
      <c r="I35" s="9">
        <f>ROUND(I13-I34,5)</f>
        <v>816.73</v>
      </c>
      <c r="J35" s="9">
        <f>ROUND(J13-J34,5)</f>
        <v>-225.01</v>
      </c>
      <c r="K35" s="9">
        <f>ROUND(K13-K34,5)</f>
        <v>-1279.78</v>
      </c>
      <c r="L35" s="9">
        <f>ROUND(SUM(H35:K35),5)</f>
        <v>-788.06</v>
      </c>
      <c r="M35" s="9">
        <f>ROUND(M13-M34,5)</f>
        <v>-600</v>
      </c>
      <c r="N35" s="9">
        <f>ROUND(N13-N34,5)</f>
        <v>1171.42</v>
      </c>
      <c r="O35" s="9">
        <f>ROUND(O13-O34,5)</f>
        <v>-51.52</v>
      </c>
      <c r="P35" s="9">
        <f>ROUND(P13-P34,5)</f>
        <v>705.45</v>
      </c>
      <c r="Q35" s="9">
        <f>ROUND(Q13-Q34,5)</f>
        <v>1131.48</v>
      </c>
      <c r="R35" s="9">
        <f>ROUND(R13-R34,5)</f>
        <v>249.26</v>
      </c>
      <c r="S35" s="9">
        <f>ROUND(SUM(N35:R35),5)</f>
        <v>3206.09</v>
      </c>
      <c r="T35" s="9">
        <f>ROUND(T13-T34,5)</f>
        <v>6865</v>
      </c>
      <c r="U35" s="9">
        <f>ROUND(U13-U34,5)</f>
        <v>-135</v>
      </c>
      <c r="V35" s="9">
        <f>ROUND(V13-V34,5)</f>
        <v>40</v>
      </c>
      <c r="W35" s="9">
        <f>ROUND(W13-W34,5)</f>
        <v>10</v>
      </c>
      <c r="X35" s="9">
        <f>ROUND(SUM(U35:W35),5)</f>
        <v>-85</v>
      </c>
      <c r="Y35" s="9">
        <f>ROUND(E35+G35+SUM(L35:M35)+SUM(S35:T35)+X35,5)</f>
        <v>458.98</v>
      </c>
    </row>
    <row r="36" ht="13.5" thickTop="1"/>
  </sheetData>
  <autoFilter ref="F5:Y35"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Coats Translation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A. Coats</dc:creator>
  <cp:keywords/>
  <dc:description/>
  <cp:lastModifiedBy>David A. Coats</cp:lastModifiedBy>
  <dcterms:created xsi:type="dcterms:W3CDTF">2019-12-23T16:46:54Z</dcterms:created>
  <dcterms:modified xsi:type="dcterms:W3CDTF">2019-12-23T16:47:33Z</dcterms:modified>
  <cp:category/>
  <cp:version/>
  <cp:contentType/>
  <cp:contentStatus/>
</cp:coreProperties>
</file>